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eitum.sharepoint.com/sites/Home/Shared Documents/Thematic Areas/RIS/RIS/2_RIS_internal/RIS/RIS_calls/2024/RISUM call/"/>
    </mc:Choice>
  </mc:AlternateContent>
  <xr:revisionPtr revIDLastSave="22" documentId="8_{0D14905F-0263-4C83-B9A8-031CAAA24E16}" xr6:coauthVersionLast="47" xr6:coauthVersionMax="47" xr10:uidLastSave="{AC4ACC6A-F369-406F-9A26-C2FAC93A76CB}"/>
  <bookViews>
    <workbookView xWindow="-28920" yWindow="-16230" windowWidth="29040" windowHeight="15720" activeTab="1" xr2:uid="{CBE98AD1-5735-433B-8752-2457A7444401}"/>
  </bookViews>
  <sheets>
    <sheet name="2025" sheetId="1" r:id="rId1"/>
    <sheet name="2026" sheetId="2" r:id="rId2"/>
    <sheet name="2027" sheetId="3" r:id="rId3"/>
    <sheet name="2028"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 l="1"/>
  <c r="I26" i="4"/>
  <c r="J25" i="4"/>
  <c r="I25" i="4"/>
  <c r="J24" i="4"/>
  <c r="I24" i="4"/>
  <c r="J23" i="4"/>
  <c r="I23" i="4"/>
  <c r="K23" i="4" s="1"/>
  <c r="J22" i="4"/>
  <c r="I22" i="4"/>
  <c r="J21" i="4"/>
  <c r="I21" i="4"/>
  <c r="J20" i="4"/>
  <c r="I20" i="4"/>
  <c r="J19" i="4"/>
  <c r="I19" i="4"/>
  <c r="J18" i="4"/>
  <c r="I18" i="4"/>
  <c r="J17" i="4"/>
  <c r="I17" i="4"/>
  <c r="J16" i="4"/>
  <c r="I16" i="4"/>
  <c r="J15" i="4"/>
  <c r="I15" i="4"/>
  <c r="K15" i="4" s="1"/>
  <c r="J14" i="4"/>
  <c r="I14" i="4"/>
  <c r="J13" i="4"/>
  <c r="I13" i="4"/>
  <c r="K13" i="4" s="1"/>
  <c r="J12" i="4"/>
  <c r="I12" i="4"/>
  <c r="J11" i="4"/>
  <c r="I11" i="4"/>
  <c r="J10" i="4"/>
  <c r="I10" i="4"/>
  <c r="J9" i="4"/>
  <c r="I9" i="4"/>
  <c r="K9" i="4" s="1"/>
  <c r="J8" i="4"/>
  <c r="I8" i="4"/>
  <c r="J6" i="4"/>
  <c r="I6" i="4"/>
  <c r="J26" i="3"/>
  <c r="I26" i="3"/>
  <c r="K26" i="3" s="1"/>
  <c r="J25" i="3"/>
  <c r="I25" i="3"/>
  <c r="J24" i="3"/>
  <c r="I24" i="3"/>
  <c r="J23" i="3"/>
  <c r="I23" i="3"/>
  <c r="K23" i="3" s="1"/>
  <c r="J22" i="3"/>
  <c r="I22" i="3"/>
  <c r="K22" i="3" s="1"/>
  <c r="J21" i="3"/>
  <c r="I21" i="3"/>
  <c r="J20" i="3"/>
  <c r="I20" i="3"/>
  <c r="J19" i="3"/>
  <c r="I19" i="3"/>
  <c r="J18" i="3"/>
  <c r="I18" i="3"/>
  <c r="J17" i="3"/>
  <c r="I17" i="3"/>
  <c r="K17" i="3" s="1"/>
  <c r="J16" i="3"/>
  <c r="I16" i="3"/>
  <c r="J15" i="3"/>
  <c r="I15" i="3"/>
  <c r="J14" i="3"/>
  <c r="I14" i="3"/>
  <c r="K14" i="3" s="1"/>
  <c r="J13" i="3"/>
  <c r="I13" i="3"/>
  <c r="K13" i="3" s="1"/>
  <c r="J12" i="3"/>
  <c r="I12" i="3"/>
  <c r="K12" i="3" s="1"/>
  <c r="J11" i="3"/>
  <c r="I11" i="3"/>
  <c r="J10" i="3"/>
  <c r="I10" i="3"/>
  <c r="J9" i="3"/>
  <c r="I9" i="3"/>
  <c r="K9" i="3" s="1"/>
  <c r="J8" i="3"/>
  <c r="I8" i="3"/>
  <c r="K8" i="3" s="1"/>
  <c r="J6" i="3"/>
  <c r="I6" i="3"/>
  <c r="J26" i="2"/>
  <c r="I26" i="2"/>
  <c r="K26" i="2" s="1"/>
  <c r="J25" i="2"/>
  <c r="K25" i="2" s="1"/>
  <c r="I25" i="2"/>
  <c r="J24" i="2"/>
  <c r="I24" i="2"/>
  <c r="K24" i="2" s="1"/>
  <c r="J23" i="2"/>
  <c r="I23" i="2"/>
  <c r="K23" i="2" s="1"/>
  <c r="J22" i="2"/>
  <c r="I22" i="2"/>
  <c r="K22" i="2" s="1"/>
  <c r="J21" i="2"/>
  <c r="I21" i="2"/>
  <c r="J20" i="2"/>
  <c r="I20" i="2"/>
  <c r="K20" i="2" s="1"/>
  <c r="J19" i="2"/>
  <c r="I19" i="2"/>
  <c r="K19" i="2" s="1"/>
  <c r="J18" i="2"/>
  <c r="I18" i="2"/>
  <c r="K18" i="2" s="1"/>
  <c r="J17" i="2"/>
  <c r="I17" i="2"/>
  <c r="J16" i="2"/>
  <c r="I16" i="2"/>
  <c r="K16" i="2" s="1"/>
  <c r="J15" i="2"/>
  <c r="I15" i="2"/>
  <c r="K15" i="2" s="1"/>
  <c r="J14" i="2"/>
  <c r="I14" i="2"/>
  <c r="K14" i="2" s="1"/>
  <c r="J13" i="2"/>
  <c r="I13" i="2"/>
  <c r="J12" i="2"/>
  <c r="I12" i="2"/>
  <c r="K12" i="2" s="1"/>
  <c r="J11" i="2"/>
  <c r="I11" i="2"/>
  <c r="K11" i="2" s="1"/>
  <c r="J10" i="2"/>
  <c r="I10" i="2"/>
  <c r="K10" i="2" s="1"/>
  <c r="J9" i="2"/>
  <c r="I9" i="2"/>
  <c r="J8" i="2"/>
  <c r="I8" i="2"/>
  <c r="K8" i="2" s="1"/>
  <c r="J6" i="2"/>
  <c r="I6" i="2"/>
  <c r="K6" i="2" s="1"/>
  <c r="J26" i="1"/>
  <c r="I26" i="1"/>
  <c r="J25" i="1"/>
  <c r="I25" i="1"/>
  <c r="K25" i="1" s="1"/>
  <c r="J24" i="1"/>
  <c r="I24" i="1"/>
  <c r="J23" i="1"/>
  <c r="I23" i="1"/>
  <c r="J22" i="1"/>
  <c r="I22" i="1"/>
  <c r="J21" i="1"/>
  <c r="I21" i="1"/>
  <c r="K21" i="1" s="1"/>
  <c r="J20" i="1"/>
  <c r="I20" i="1"/>
  <c r="J19" i="1"/>
  <c r="I19" i="1"/>
  <c r="J18" i="1"/>
  <c r="I18" i="1"/>
  <c r="J17" i="1"/>
  <c r="I17" i="1"/>
  <c r="K17" i="1" s="1"/>
  <c r="J16" i="1"/>
  <c r="I16" i="1"/>
  <c r="J15" i="1"/>
  <c r="I15" i="1"/>
  <c r="J14" i="1"/>
  <c r="I14" i="1"/>
  <c r="J13" i="1"/>
  <c r="I13" i="1"/>
  <c r="K13" i="1" s="1"/>
  <c r="J12" i="1"/>
  <c r="I12" i="1"/>
  <c r="J11" i="1"/>
  <c r="I11" i="1"/>
  <c r="J10" i="1"/>
  <c r="I10" i="1"/>
  <c r="J9" i="1"/>
  <c r="I9" i="1"/>
  <c r="J8" i="1"/>
  <c r="I8" i="1"/>
  <c r="J6" i="1"/>
  <c r="I6" i="1"/>
  <c r="K14" i="4" l="1"/>
  <c r="K18" i="4"/>
  <c r="K22" i="4"/>
  <c r="K26" i="4"/>
  <c r="K21" i="3"/>
  <c r="K13" i="2"/>
  <c r="K16" i="4"/>
  <c r="K19" i="3"/>
  <c r="K24" i="3"/>
  <c r="K21" i="2"/>
  <c r="K8" i="4"/>
  <c r="K12" i="4"/>
  <c r="K24" i="4"/>
  <c r="K8" i="1"/>
  <c r="K24" i="1"/>
  <c r="K17" i="4"/>
  <c r="K21" i="4"/>
  <c r="K25" i="4"/>
  <c r="K10" i="4"/>
  <c r="K6" i="4"/>
  <c r="K19" i="4"/>
  <c r="K11" i="4"/>
  <c r="K20" i="4"/>
  <c r="K25" i="3"/>
  <c r="K6" i="3"/>
  <c r="K15" i="3"/>
  <c r="K11" i="3"/>
  <c r="K10" i="3"/>
  <c r="K18" i="3"/>
  <c r="K16" i="3"/>
  <c r="K20" i="3"/>
  <c r="K9" i="2"/>
  <c r="K17" i="2"/>
  <c r="K19" i="1"/>
  <c r="K11" i="1"/>
  <c r="K12" i="1"/>
  <c r="K6" i="1"/>
  <c r="K15" i="1"/>
  <c r="K9" i="1"/>
  <c r="K26" i="1"/>
  <c r="K10" i="1"/>
  <c r="K20" i="1"/>
  <c r="K14" i="1"/>
  <c r="K18" i="1"/>
  <c r="K22" i="1"/>
  <c r="K16" i="1"/>
  <c r="K23" i="1"/>
  <c r="K27" i="2" l="1"/>
  <c r="D2" i="2" s="1"/>
  <c r="K27" i="4"/>
  <c r="D2" i="4" s="1"/>
  <c r="K27" i="3"/>
  <c r="D2" i="3" s="1"/>
  <c r="K27" i="1"/>
  <c r="D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tc={E3522614-4AE9-4B53-A1B1-A4781D00CDC2}</author>
  </authors>
  <commentList>
    <comment ref="D1" authorId="0" shapeId="0" xr:uid="{E3522614-4AE9-4B53-A1B1-A4781D00CDC2}">
      <text>
        <t>[Threaded comment]
Your version of Excel allows you to read this threaded comment; however, any edits to it will get removed if the file is opened in a newer version of Excel. Learn more: https://go.microsoft.com/fwlink/?linkid=870924
Comment:
    Including all cost of all WPs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tc={428D6980-8202-4603-BB8D-5FF0D58EA57C}</author>
  </authors>
  <commentList>
    <comment ref="D1" authorId="0" shapeId="0" xr:uid="{428D6980-8202-4603-BB8D-5FF0D58EA57C}">
      <text>
        <t>[Threaded comment]
Your version of Excel allows you to read this threaded comment; however, any edits to it will get removed if the file is opened in a newer version of Excel. Learn more: https://go.microsoft.com/fwlink/?linkid=870924
Comment:
    Including all cost of all WPs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tc={EA806DF3-9470-4004-BB2E-4CC17BA9259F}</author>
  </authors>
  <commentList>
    <comment ref="D1" authorId="0" shapeId="0" xr:uid="{EA806DF3-9470-4004-BB2E-4CC17BA9259F}">
      <text>
        <t>[Threaded comment]
Your version of Excel allows you to read this threaded comment; however, any edits to it will get removed if the file is opened in a newer version of Excel. Learn more: https://go.microsoft.com/fwlink/?linkid=870924
Comment:
    Including all cost of all WPs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tc={D6299041-6B9F-45B0-8945-80028D767032}</author>
  </authors>
  <commentList>
    <comment ref="D1" authorId="0" shapeId="0" xr:uid="{D6299041-6B9F-45B0-8945-80028D767032}">
      <text>
        <t>[Threaded comment]
Your version of Excel allows you to read this threaded comment; however, any edits to it will get removed if the file is opened in a newer version of Excel. Learn more: https://go.microsoft.com/fwlink/?linkid=870924
Comment:
    Including all cost of all WPs</t>
      </text>
    </comment>
  </commentList>
</comments>
</file>

<file path=xl/sharedStrings.xml><?xml version="1.0" encoding="utf-8"?>
<sst xmlns="http://schemas.openxmlformats.org/spreadsheetml/2006/main" count="443" uniqueCount="83">
  <si>
    <t xml:space="preserve">Total budget of the application </t>
  </si>
  <si>
    <t>Euro</t>
  </si>
  <si>
    <t>PFT related budget part</t>
  </si>
  <si>
    <t>%</t>
  </si>
  <si>
    <t>Offered KPIs and PFTs</t>
  </si>
  <si>
    <t>Mandatory</t>
  </si>
  <si>
    <t>Min.</t>
  </si>
  <si>
    <t>Max.</t>
  </si>
  <si>
    <t>Offered</t>
  </si>
  <si>
    <t>Price per unit</t>
  </si>
  <si>
    <t>Max total</t>
  </si>
  <si>
    <t>Calculated Value</t>
  </si>
  <si>
    <t>Final 
value</t>
  </si>
  <si>
    <t>Impact Ventures</t>
  </si>
  <si>
    <t>EITHE04.2</t>
  </si>
  <si>
    <t>x</t>
  </si>
  <si>
    <t>Community Building</t>
  </si>
  <si>
    <t>New RIS member of the KIC</t>
  </si>
  <si>
    <t>PFT CB1</t>
  </si>
  <si>
    <t>Innovation</t>
  </si>
  <si>
    <t>Agile calls (Raptor &amp; SME growth)</t>
  </si>
  <si>
    <t>Any entity as commercial partner</t>
  </si>
  <si>
    <t>A3</t>
  </si>
  <si>
    <t>Main &amp; Targeted</t>
  </si>
  <si>
    <t>New entity as demo hosts</t>
  </si>
  <si>
    <t>M1</t>
  </si>
  <si>
    <t>New entity as technology expert partner</t>
  </si>
  <si>
    <t>New entity as commercial partner</t>
  </si>
  <si>
    <t>Startup Creation Programme</t>
  </si>
  <si>
    <t>Company gets registered/incorporated  in the RIS country.</t>
  </si>
  <si>
    <t>CREA1</t>
  </si>
  <si>
    <t>Company gets registered/incorporated  in the RIS country and makes a sale worth 10k.</t>
  </si>
  <si>
    <t>CREA2</t>
  </si>
  <si>
    <t>Dealflow Programme | Growth Lab</t>
  </si>
  <si>
    <t>Where 1 unit means 5 startups subscribed to the premium Growth Lab (one year subscription is 1,700 EUR).</t>
  </si>
  <si>
    <t>DEAL1</t>
  </si>
  <si>
    <t>Dealflow Programme | Programmes</t>
  </si>
  <si>
    <t>Applicable programmes: Market Readiness Accelerator, Investment Readiness Programme, Rocket Up, Scale Up Programme.</t>
  </si>
  <si>
    <t>DEAL2</t>
  </si>
  <si>
    <t>Dealflow Programme | SIOC</t>
  </si>
  <si>
    <t>Startup pitches to EIT UM Investment Committee.</t>
  </si>
  <si>
    <t>DEAL3</t>
  </si>
  <si>
    <t>Startup selected for an investment.</t>
  </si>
  <si>
    <t>DEAL4</t>
  </si>
  <si>
    <t>Dealflow Programme | EIC/EIB</t>
  </si>
  <si>
    <t>Startup signs a service agreement with EIT UM or its consultant to file an application to EIC Accelerator or EIB Venture Debt</t>
  </si>
  <si>
    <t>DEAL5</t>
  </si>
  <si>
    <t>Startups gets funded by the EIC or EIB.</t>
  </si>
  <si>
    <t>DEAL6</t>
  </si>
  <si>
    <t>Soft Landing Programme</t>
  </si>
  <si>
    <t>All 5 different options</t>
  </si>
  <si>
    <t>SL1</t>
  </si>
  <si>
    <t>EIT Jumpstarter</t>
  </si>
  <si>
    <t>Individual application</t>
  </si>
  <si>
    <t>JS1</t>
  </si>
  <si>
    <t>Education</t>
  </si>
  <si>
    <t xml:space="preserve">Competence Hub </t>
  </si>
  <si>
    <t>New Competence Hub training course implementation</t>
  </si>
  <si>
    <t>ED1</t>
  </si>
  <si>
    <t>RIS Education call</t>
  </si>
  <si>
    <t>Refer new beneficiaries of a RIS Education project</t>
  </si>
  <si>
    <t>ED2</t>
  </si>
  <si>
    <t>Competence Hub</t>
  </si>
  <si>
    <t>Refer new major education player</t>
  </si>
  <si>
    <t>ED3</t>
  </si>
  <si>
    <t>Existing local programmes</t>
  </si>
  <si>
    <t>Refer existing training initiatives at local level</t>
  </si>
  <si>
    <t>ED4</t>
  </si>
  <si>
    <t>Master Courses</t>
  </si>
  <si>
    <t>New funding organisation to support master students</t>
  </si>
  <si>
    <t>ED5</t>
  </si>
  <si>
    <t>Total PFT Budget</t>
  </si>
  <si>
    <r>
      <t xml:space="preserve">It is </t>
    </r>
    <r>
      <rPr>
        <b/>
        <u/>
        <sz val="16"/>
        <color rgb="FFFF0000"/>
        <rFont val="Aptos Narrow"/>
        <family val="2"/>
        <scheme val="minor"/>
      </rPr>
      <t>mandatory to fill the 2026, 2027 and 2028 worksheets</t>
    </r>
    <r>
      <rPr>
        <b/>
        <sz val="16"/>
        <color rgb="FFFF0000"/>
        <rFont val="Aptos Narrow"/>
        <family val="2"/>
        <scheme val="minor"/>
      </rPr>
      <t>, although their planned values will be considered as preliminary and subject to review based on the previous year performance</t>
    </r>
  </si>
  <si>
    <t>Additional optional</t>
  </si>
  <si>
    <t>PFT description</t>
  </si>
  <si>
    <t>PFT name</t>
  </si>
  <si>
    <t>KPI/PFT name</t>
  </si>
  <si>
    <t>KPI/PFT description</t>
  </si>
  <si>
    <t>Max. Value</t>
  </si>
  <si>
    <t>Min. value</t>
  </si>
  <si>
    <t>EIT RIS Startups created of/for innovation - associated PFT CREA1 or CREA2</t>
  </si>
  <si>
    <r>
      <t xml:space="preserve">It is </t>
    </r>
    <r>
      <rPr>
        <b/>
        <u/>
        <sz val="16"/>
        <color rgb="FFFF0000"/>
        <rFont val="Aptos Narrow"/>
        <family val="2"/>
        <scheme val="minor"/>
      </rPr>
      <t>mandatory to fill the 2026, 2027 and 2028 worksheets</t>
    </r>
    <r>
      <rPr>
        <b/>
        <sz val="16"/>
        <color rgb="FFFF0000"/>
        <rFont val="Aptos Narrow"/>
        <family val="2"/>
        <scheme val="minor"/>
      </rPr>
      <t>, although their planned values will be considered as preliminary and subject to review based on the previous year performance.</t>
    </r>
  </si>
  <si>
    <t>Please provide a forecast for the years beyond 2025 at the time of the application. It is acceptable to use similar values planned for 2025 if the activities will be similar over the years. This includes replicating similar budget, KPIs, PFTs, Deliverables, milestones and outputs for the period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</si>
</sst>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sz val="14"/>
      <color rgb="FFFF0000"/>
      <name val="Aptos Narrow"/>
      <family val="2"/>
      <scheme val="minor"/>
    </font>
    <font>
      <b/>
      <sz val="18"/>
      <color theme="1"/>
      <name val="Aptos Narrow"/>
      <family val="2"/>
      <scheme val="minor"/>
    </font>
    <font>
      <b/>
      <u/>
      <sz val="18"/>
      <color rgb="FFFF0000"/>
      <name val="Aptos Narrow"/>
      <family val="2"/>
      <scheme val="minor"/>
    </font>
    <font>
      <b/>
      <sz val="14"/>
      <color rgb="FFFF0000"/>
      <name val="Aptos Narrow"/>
      <family val="2"/>
      <scheme val="minor"/>
    </font>
    <font>
      <b/>
      <sz val="16"/>
      <color rgb="FFFF0000"/>
      <name val="Aptos Narrow"/>
      <family val="2"/>
      <scheme val="minor"/>
    </font>
    <font>
      <b/>
      <u/>
      <sz val="16"/>
      <color rgb="FFFF0000"/>
      <name val="Aptos Narrow"/>
      <family val="2"/>
      <scheme val="minor"/>
    </font>
    <font>
      <sz val="8"/>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rgb="FFFFFF99"/>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theme="5" tint="0.79998168889431442"/>
        <bgColor indexed="64"/>
      </patternFill>
    </fill>
  </fills>
  <borders count="2">
    <border>
      <left/>
      <right/>
      <top/>
      <bottom/>
      <diagonal/>
    </border>
    <border>
      <left style="mediumDashed">
        <color rgb="FF002060"/>
      </left>
      <right style="mediumDashed">
        <color rgb="FF002060"/>
      </right>
      <top style="mediumDashed">
        <color rgb="FF002060"/>
      </top>
      <bottom style="mediumDashed">
        <color rgb="FF002060"/>
      </bottom>
      <diagonal/>
    </border>
  </borders>
  <cellStyleXfs count="1">
    <xf numFmtId="0" fontId="0" fillId="0" borderId="0"/>
  </cellStyleXfs>
  <cellXfs count="29">
    <xf numFmtId="0" fontId="0" fillId="0" borderId="0" xfId="0"/>
    <xf numFmtId="0" fontId="1" fillId="2" borderId="0" xfId="0" applyFont="1" applyFill="1"/>
    <xf numFmtId="0" fontId="0" fillId="2" borderId="0" xfId="0" applyFill="1"/>
    <xf numFmtId="0" fontId="2" fillId="3" borderId="0" xfId="0" applyFont="1" applyFill="1"/>
    <xf numFmtId="3" fontId="2" fillId="4" borderId="1" xfId="0" applyNumberFormat="1" applyFont="1" applyFill="1" applyBorder="1" applyProtection="1">
      <protection locked="0"/>
    </xf>
    <xf numFmtId="1" fontId="2" fillId="3" borderId="0" xfId="0" applyNumberFormat="1" applyFont="1" applyFill="1"/>
    <xf numFmtId="0" fontId="2" fillId="0" borderId="0" xfId="0" applyFont="1"/>
    <xf numFmtId="0" fontId="0" fillId="2" borderId="0" xfId="0" applyFill="1" applyAlignment="1">
      <alignment vertical="center"/>
    </xf>
    <xf numFmtId="0" fontId="0" fillId="2" borderId="0" xfId="0" applyFill="1" applyAlignment="1">
      <alignment vertical="center" wrapText="1"/>
    </xf>
    <xf numFmtId="0" fontId="0" fillId="5" borderId="0" xfId="0" applyFill="1"/>
    <xf numFmtId="0" fontId="3" fillId="5" borderId="0" xfId="0" applyFont="1" applyFill="1"/>
    <xf numFmtId="0" fontId="0" fillId="5" borderId="0" xfId="0" applyFill="1" applyAlignment="1">
      <alignment horizontal="right"/>
    </xf>
    <xf numFmtId="0" fontId="0" fillId="4" borderId="1" xfId="0" applyFill="1" applyBorder="1" applyProtection="1">
      <protection locked="0"/>
    </xf>
    <xf numFmtId="3" fontId="0" fillId="5" borderId="0" xfId="0" applyNumberFormat="1" applyFill="1"/>
    <xf numFmtId="3" fontId="0" fillId="6" borderId="0" xfId="0" applyNumberFormat="1" applyFill="1"/>
    <xf numFmtId="0" fontId="0" fillId="7" borderId="0" xfId="0" applyFill="1"/>
    <xf numFmtId="3" fontId="0" fillId="7" borderId="0" xfId="0" applyNumberFormat="1" applyFill="1"/>
    <xf numFmtId="0" fontId="0" fillId="8" borderId="0" xfId="0" applyFill="1"/>
    <xf numFmtId="3" fontId="0" fillId="8" borderId="0" xfId="0" applyNumberFormat="1" applyFill="1"/>
    <xf numFmtId="0" fontId="0" fillId="9" borderId="0" xfId="0" applyFill="1"/>
    <xf numFmtId="3" fontId="0" fillId="9" borderId="0" xfId="0" applyNumberFormat="1" applyFill="1"/>
    <xf numFmtId="3" fontId="2" fillId="3" borderId="0" xfId="0" applyNumberFormat="1" applyFont="1" applyFill="1"/>
    <xf numFmtId="0" fontId="4" fillId="0" borderId="0" xfId="0" applyFont="1"/>
    <xf numFmtId="0" fontId="5" fillId="2" borderId="0" xfId="0" applyFont="1" applyFill="1"/>
    <xf numFmtId="0" fontId="6" fillId="2" borderId="0" xfId="0" applyFont="1" applyFill="1"/>
    <xf numFmtId="0" fontId="7" fillId="0" borderId="0" xfId="0" applyFont="1"/>
    <xf numFmtId="0" fontId="8" fillId="0" borderId="0" xfId="0" applyFont="1"/>
    <xf numFmtId="0" fontId="1" fillId="0" borderId="0" xfId="0" applyFont="1"/>
    <xf numFmtId="0" fontId="0" fillId="5"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Bence Huba" id="{6351A28E-E929-40A2-A1E3-D38E3F96D4C2}" userId="S::bence.huba@eiturbanmobility.eu::ae908db0-2597-4a7c-a658-d654146593a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 dT="2024-05-28T12:08:15.19" personId="{6351A28E-E929-40A2-A1E3-D38E3F96D4C2}" id="{E3522614-4AE9-4B53-A1B1-A4781D00CDC2}">
    <text>Including all cost of all WPs</tex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4-05-28T12:08:15.19" personId="{6351A28E-E929-40A2-A1E3-D38E3F96D4C2}" id="{428D6980-8202-4603-BB8D-5FF0D58EA57C}">
    <text>Including all cost of all WPs</text>
  </threadedComment>
</ThreadedComments>
</file>

<file path=xl/threadedComments/threadedComment3.xml><?xml version="1.0" encoding="utf-8"?>
<ThreadedComments xmlns="http://schemas.microsoft.com/office/spreadsheetml/2018/threadedcomments" xmlns:x="http://schemas.openxmlformats.org/spreadsheetml/2006/main">
  <threadedComment ref="D1" dT="2024-05-28T12:08:15.19" personId="{6351A28E-E929-40A2-A1E3-D38E3F96D4C2}" id="{EA806DF3-9470-4004-BB2E-4CC17BA9259F}">
    <text>Including all cost of all WPs</text>
  </threadedComment>
</ThreadedComments>
</file>

<file path=xl/threadedComments/threadedComment4.xml><?xml version="1.0" encoding="utf-8"?>
<ThreadedComments xmlns="http://schemas.microsoft.com/office/spreadsheetml/2018/threadedcomments" xmlns:x="http://schemas.openxmlformats.org/spreadsheetml/2006/main">
  <threadedComment ref="D1" dT="2024-05-28T12:08:15.19" personId="{6351A28E-E929-40A2-A1E3-D38E3F96D4C2}" id="{D6299041-6B9F-45B0-8945-80028D767032}">
    <text>Including all cost of all WPs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1793-EED8-4728-AD49-E74EA9127E53}">
  <dimension ref="A1:K30"/>
  <sheetViews>
    <sheetView zoomScale="90" zoomScaleNormal="90" workbookViewId="0">
      <selection activeCell="A30" sqref="A30"/>
    </sheetView>
  </sheetViews>
  <sheetFormatPr defaultRowHeight="14.25" x14ac:dyDescent="0.45"/>
  <cols>
    <col min="1" max="1" width="18.265625" customWidth="1"/>
    <col min="2" max="2" width="31.33203125" customWidth="1"/>
    <col min="3" max="3" width="39.86328125" customWidth="1"/>
    <col min="4" max="4" width="11.59765625" customWidth="1"/>
    <col min="5" max="5" width="7.46484375" customWidth="1"/>
    <col min="6" max="6" width="6.3984375" customWidth="1"/>
    <col min="10" max="10" width="10.796875" customWidth="1"/>
    <col min="11" max="11" width="11.46484375" customWidth="1"/>
  </cols>
  <sheetData>
    <row r="1" spans="1:11" ht="23.65" thickBot="1" x14ac:dyDescent="0.75">
      <c r="A1" s="24">
        <v>2025</v>
      </c>
      <c r="B1" s="2"/>
      <c r="C1" s="3" t="s">
        <v>0</v>
      </c>
      <c r="D1" s="4">
        <v>30000</v>
      </c>
      <c r="E1" s="3" t="s">
        <v>1</v>
      </c>
      <c r="F1" s="2"/>
      <c r="G1" s="2"/>
      <c r="H1" s="2"/>
      <c r="I1" s="2"/>
      <c r="J1" s="2"/>
      <c r="K1" s="2"/>
    </row>
    <row r="2" spans="1:11" ht="18" x14ac:dyDescent="0.55000000000000004">
      <c r="A2" s="2"/>
      <c r="B2" s="2"/>
      <c r="C2" s="3" t="s">
        <v>2</v>
      </c>
      <c r="D2" s="5">
        <f>K27/D1*100</f>
        <v>6.666666666666667</v>
      </c>
      <c r="E2" s="3" t="s">
        <v>3</v>
      </c>
      <c r="F2" s="2"/>
      <c r="G2" s="2"/>
      <c r="H2" s="2"/>
      <c r="I2" s="2"/>
      <c r="J2" s="2"/>
      <c r="K2" s="2"/>
    </row>
    <row r="3" spans="1:11" ht="18" x14ac:dyDescent="0.55000000000000004">
      <c r="A3" s="6" t="s">
        <v>4</v>
      </c>
      <c r="F3" s="2"/>
      <c r="G3" s="2"/>
      <c r="H3" s="2"/>
      <c r="I3" s="2"/>
      <c r="J3" s="2"/>
      <c r="K3" s="2"/>
    </row>
    <row r="4" spans="1:11" ht="28.9" thickBot="1" x14ac:dyDescent="0.5">
      <c r="A4" s="1" t="s">
        <v>5</v>
      </c>
      <c r="B4" s="2"/>
      <c r="C4" s="2" t="s">
        <v>77</v>
      </c>
      <c r="D4" s="2" t="s">
        <v>76</v>
      </c>
      <c r="E4" s="8" t="s">
        <v>79</v>
      </c>
      <c r="F4" s="8" t="s">
        <v>78</v>
      </c>
      <c r="G4" s="7" t="s">
        <v>8</v>
      </c>
      <c r="H4" s="8" t="s">
        <v>9</v>
      </c>
      <c r="I4" s="8" t="s">
        <v>10</v>
      </c>
      <c r="J4" s="8" t="s">
        <v>11</v>
      </c>
      <c r="K4" s="8" t="s">
        <v>12</v>
      </c>
    </row>
    <row r="5" spans="1:11" ht="14.65" thickBot="1" x14ac:dyDescent="0.5">
      <c r="A5" s="9" t="s">
        <v>13</v>
      </c>
      <c r="B5" s="9" t="s">
        <v>80</v>
      </c>
      <c r="C5" s="28"/>
      <c r="D5" s="9" t="s">
        <v>14</v>
      </c>
      <c r="E5" s="9">
        <v>1</v>
      </c>
      <c r="F5" s="11" t="s">
        <v>15</v>
      </c>
      <c r="G5" s="12">
        <v>1</v>
      </c>
      <c r="H5" s="13">
        <v>0</v>
      </c>
      <c r="I5" s="13">
        <v>0</v>
      </c>
      <c r="J5" s="13">
        <v>0</v>
      </c>
      <c r="K5" s="14"/>
    </row>
    <row r="6" spans="1:11" ht="14.65" thickBot="1" x14ac:dyDescent="0.5">
      <c r="A6" s="15" t="s">
        <v>16</v>
      </c>
      <c r="B6" s="15"/>
      <c r="C6" s="15" t="s">
        <v>17</v>
      </c>
      <c r="D6" s="15" t="s">
        <v>18</v>
      </c>
      <c r="E6" s="15">
        <v>1</v>
      </c>
      <c r="F6" s="15">
        <v>3</v>
      </c>
      <c r="G6" s="12">
        <v>1</v>
      </c>
      <c r="H6" s="16">
        <v>2000</v>
      </c>
      <c r="I6" s="16">
        <f>F6*H6</f>
        <v>6000</v>
      </c>
      <c r="J6" s="16">
        <f>G6*H6</f>
        <v>2000</v>
      </c>
      <c r="K6" s="14">
        <f>MIN(I6:J6)</f>
        <v>2000</v>
      </c>
    </row>
    <row r="7" spans="1:11" ht="28.9" thickBot="1" x14ac:dyDescent="0.5">
      <c r="A7" s="1" t="s">
        <v>73</v>
      </c>
      <c r="B7" s="2"/>
      <c r="C7" s="2" t="s">
        <v>74</v>
      </c>
      <c r="D7" s="2" t="s">
        <v>75</v>
      </c>
      <c r="E7" s="7" t="s">
        <v>6</v>
      </c>
      <c r="F7" s="7" t="s">
        <v>7</v>
      </c>
      <c r="G7" s="7" t="s">
        <v>8</v>
      </c>
      <c r="H7" s="8" t="s">
        <v>9</v>
      </c>
      <c r="I7" s="8" t="s">
        <v>10</v>
      </c>
      <c r="J7" s="8" t="s">
        <v>11</v>
      </c>
      <c r="K7" s="8" t="s">
        <v>12</v>
      </c>
    </row>
    <row r="8" spans="1:11" ht="14.65" thickBot="1" x14ac:dyDescent="0.5">
      <c r="A8" s="17" t="s">
        <v>19</v>
      </c>
      <c r="B8" s="17" t="s">
        <v>20</v>
      </c>
      <c r="C8" s="17" t="s">
        <v>21</v>
      </c>
      <c r="D8" s="17" t="s">
        <v>22</v>
      </c>
      <c r="E8" s="17">
        <v>0</v>
      </c>
      <c r="F8" s="17">
        <v>3</v>
      </c>
      <c r="G8" s="12">
        <v>0</v>
      </c>
      <c r="H8" s="18">
        <v>1000</v>
      </c>
      <c r="I8" s="18">
        <f t="shared" ref="I8:I25" si="0">F8*H8</f>
        <v>3000</v>
      </c>
      <c r="J8" s="18">
        <f t="shared" ref="J8:J21" si="1">G8*H8</f>
        <v>0</v>
      </c>
      <c r="K8" s="14">
        <f t="shared" ref="K8:K25" si="2">MIN(I8:J8)</f>
        <v>0</v>
      </c>
    </row>
    <row r="9" spans="1:11" ht="14.65" thickBot="1" x14ac:dyDescent="0.5">
      <c r="A9" s="17" t="s">
        <v>19</v>
      </c>
      <c r="B9" s="17" t="s">
        <v>23</v>
      </c>
      <c r="C9" s="17" t="s">
        <v>24</v>
      </c>
      <c r="D9" s="17" t="s">
        <v>25</v>
      </c>
      <c r="E9" s="17">
        <v>0</v>
      </c>
      <c r="F9" s="17">
        <v>2</v>
      </c>
      <c r="G9" s="12">
        <v>0</v>
      </c>
      <c r="H9" s="18">
        <v>1500</v>
      </c>
      <c r="I9" s="18">
        <f t="shared" si="0"/>
        <v>3000</v>
      </c>
      <c r="J9" s="18">
        <f t="shared" si="1"/>
        <v>0</v>
      </c>
      <c r="K9" s="14">
        <f t="shared" si="2"/>
        <v>0</v>
      </c>
    </row>
    <row r="10" spans="1:11" ht="14.65" thickBot="1" x14ac:dyDescent="0.5">
      <c r="A10" s="17" t="s">
        <v>19</v>
      </c>
      <c r="B10" s="17" t="s">
        <v>23</v>
      </c>
      <c r="C10" s="17" t="s">
        <v>26</v>
      </c>
      <c r="D10" s="17" t="s">
        <v>25</v>
      </c>
      <c r="E10" s="17">
        <v>0</v>
      </c>
      <c r="F10" s="17">
        <v>2</v>
      </c>
      <c r="G10" s="12">
        <v>0</v>
      </c>
      <c r="H10" s="18">
        <v>2500</v>
      </c>
      <c r="I10" s="18">
        <f t="shared" si="0"/>
        <v>5000</v>
      </c>
      <c r="J10" s="18">
        <f t="shared" si="1"/>
        <v>0</v>
      </c>
      <c r="K10" s="14">
        <f t="shared" si="2"/>
        <v>0</v>
      </c>
    </row>
    <row r="11" spans="1:11" ht="14.65" thickBot="1" x14ac:dyDescent="0.5">
      <c r="A11" s="17" t="s">
        <v>19</v>
      </c>
      <c r="B11" s="17" t="s">
        <v>23</v>
      </c>
      <c r="C11" s="17" t="s">
        <v>27</v>
      </c>
      <c r="D11" s="17" t="s">
        <v>25</v>
      </c>
      <c r="E11" s="17">
        <v>0</v>
      </c>
      <c r="F11" s="17">
        <v>2</v>
      </c>
      <c r="G11" s="12">
        <v>0</v>
      </c>
      <c r="H11" s="18">
        <v>3000</v>
      </c>
      <c r="I11" s="18">
        <f t="shared" si="0"/>
        <v>6000</v>
      </c>
      <c r="J11" s="18">
        <f t="shared" si="1"/>
        <v>0</v>
      </c>
      <c r="K11" s="14">
        <f t="shared" si="2"/>
        <v>0</v>
      </c>
    </row>
    <row r="12" spans="1:11" ht="14.65" thickBot="1" x14ac:dyDescent="0.5">
      <c r="A12" s="9" t="s">
        <v>13</v>
      </c>
      <c r="B12" s="9" t="s">
        <v>28</v>
      </c>
      <c r="C12" s="9" t="s">
        <v>29</v>
      </c>
      <c r="D12" s="9" t="s">
        <v>30</v>
      </c>
      <c r="E12" s="9">
        <v>0</v>
      </c>
      <c r="F12" s="9">
        <v>3</v>
      </c>
      <c r="G12" s="12">
        <v>0</v>
      </c>
      <c r="H12" s="13">
        <v>1000</v>
      </c>
      <c r="I12" s="13">
        <f t="shared" si="0"/>
        <v>3000</v>
      </c>
      <c r="J12" s="13">
        <f t="shared" si="1"/>
        <v>0</v>
      </c>
      <c r="K12" s="14">
        <f t="shared" si="2"/>
        <v>0</v>
      </c>
    </row>
    <row r="13" spans="1:11" ht="14.65" thickBot="1" x14ac:dyDescent="0.5">
      <c r="A13" s="9" t="s">
        <v>13</v>
      </c>
      <c r="B13" s="9" t="s">
        <v>28</v>
      </c>
      <c r="C13" s="9" t="s">
        <v>31</v>
      </c>
      <c r="D13" s="9" t="s">
        <v>32</v>
      </c>
      <c r="E13" s="9">
        <v>0</v>
      </c>
      <c r="F13" s="9">
        <v>3</v>
      </c>
      <c r="G13" s="12">
        <v>0</v>
      </c>
      <c r="H13" s="13">
        <v>2000</v>
      </c>
      <c r="I13" s="13">
        <f t="shared" si="0"/>
        <v>6000</v>
      </c>
      <c r="J13" s="13">
        <f t="shared" si="1"/>
        <v>0</v>
      </c>
      <c r="K13" s="14">
        <f t="shared" si="2"/>
        <v>0</v>
      </c>
    </row>
    <row r="14" spans="1:11" ht="14.65" thickBot="1" x14ac:dyDescent="0.5">
      <c r="A14" s="9" t="s">
        <v>13</v>
      </c>
      <c r="B14" s="9" t="s">
        <v>33</v>
      </c>
      <c r="C14" s="9" t="s">
        <v>34</v>
      </c>
      <c r="D14" s="9" t="s">
        <v>35</v>
      </c>
      <c r="E14" s="9">
        <v>0</v>
      </c>
      <c r="F14" s="9">
        <v>2</v>
      </c>
      <c r="G14" s="12">
        <v>0</v>
      </c>
      <c r="H14" s="13">
        <v>850</v>
      </c>
      <c r="I14" s="13">
        <f t="shared" si="0"/>
        <v>1700</v>
      </c>
      <c r="J14" s="13">
        <f t="shared" si="1"/>
        <v>0</v>
      </c>
      <c r="K14" s="14">
        <f t="shared" si="2"/>
        <v>0</v>
      </c>
    </row>
    <row r="15" spans="1:11" ht="14.65" thickBot="1" x14ac:dyDescent="0.5">
      <c r="A15" s="9" t="s">
        <v>13</v>
      </c>
      <c r="B15" s="9" t="s">
        <v>36</v>
      </c>
      <c r="C15" s="9" t="s">
        <v>37</v>
      </c>
      <c r="D15" s="9" t="s">
        <v>38</v>
      </c>
      <c r="E15" s="9">
        <v>0</v>
      </c>
      <c r="F15" s="9">
        <v>9</v>
      </c>
      <c r="G15" s="12">
        <v>0</v>
      </c>
      <c r="H15" s="13">
        <v>750</v>
      </c>
      <c r="I15" s="13">
        <f t="shared" si="0"/>
        <v>6750</v>
      </c>
      <c r="J15" s="13">
        <f t="shared" si="1"/>
        <v>0</v>
      </c>
      <c r="K15" s="14">
        <f t="shared" si="2"/>
        <v>0</v>
      </c>
    </row>
    <row r="16" spans="1:11" ht="14.65" thickBot="1" x14ac:dyDescent="0.5">
      <c r="A16" s="9" t="s">
        <v>13</v>
      </c>
      <c r="B16" s="9" t="s">
        <v>39</v>
      </c>
      <c r="C16" s="9" t="s">
        <v>40</v>
      </c>
      <c r="D16" s="9" t="s">
        <v>41</v>
      </c>
      <c r="E16" s="9">
        <v>0</v>
      </c>
      <c r="F16" s="9">
        <v>2</v>
      </c>
      <c r="G16" s="12">
        <v>0</v>
      </c>
      <c r="H16" s="13">
        <v>1000</v>
      </c>
      <c r="I16" s="13">
        <f t="shared" si="0"/>
        <v>2000</v>
      </c>
      <c r="J16" s="13">
        <f t="shared" si="1"/>
        <v>0</v>
      </c>
      <c r="K16" s="14">
        <f t="shared" si="2"/>
        <v>0</v>
      </c>
    </row>
    <row r="17" spans="1:11" ht="14.65" thickBot="1" x14ac:dyDescent="0.5">
      <c r="A17" s="9" t="s">
        <v>13</v>
      </c>
      <c r="B17" s="9" t="s">
        <v>39</v>
      </c>
      <c r="C17" s="9" t="s">
        <v>42</v>
      </c>
      <c r="D17" s="9" t="s">
        <v>43</v>
      </c>
      <c r="E17" s="9">
        <v>0</v>
      </c>
      <c r="F17" s="9">
        <v>2</v>
      </c>
      <c r="G17" s="12">
        <v>0</v>
      </c>
      <c r="H17" s="13">
        <v>2000</v>
      </c>
      <c r="I17" s="13">
        <f t="shared" si="0"/>
        <v>4000</v>
      </c>
      <c r="J17" s="13">
        <f t="shared" si="1"/>
        <v>0</v>
      </c>
      <c r="K17" s="14">
        <f t="shared" si="2"/>
        <v>0</v>
      </c>
    </row>
    <row r="18" spans="1:11" ht="14.65" thickBot="1" x14ac:dyDescent="0.5">
      <c r="A18" s="9" t="s">
        <v>13</v>
      </c>
      <c r="B18" s="9" t="s">
        <v>44</v>
      </c>
      <c r="C18" s="9" t="s">
        <v>45</v>
      </c>
      <c r="D18" s="9" t="s">
        <v>46</v>
      </c>
      <c r="E18" s="9">
        <v>0</v>
      </c>
      <c r="F18" s="9">
        <v>1</v>
      </c>
      <c r="G18" s="12">
        <v>0</v>
      </c>
      <c r="H18" s="13">
        <v>1000</v>
      </c>
      <c r="I18" s="13">
        <f t="shared" si="0"/>
        <v>1000</v>
      </c>
      <c r="J18" s="13">
        <f t="shared" si="1"/>
        <v>0</v>
      </c>
      <c r="K18" s="14">
        <f t="shared" si="2"/>
        <v>0</v>
      </c>
    </row>
    <row r="19" spans="1:11" ht="14.65" thickBot="1" x14ac:dyDescent="0.5">
      <c r="A19" s="9" t="s">
        <v>13</v>
      </c>
      <c r="B19" s="9" t="s">
        <v>44</v>
      </c>
      <c r="C19" s="9" t="s">
        <v>47</v>
      </c>
      <c r="D19" s="9" t="s">
        <v>48</v>
      </c>
      <c r="E19" s="9">
        <v>0</v>
      </c>
      <c r="F19" s="9">
        <v>1</v>
      </c>
      <c r="G19" s="12">
        <v>0</v>
      </c>
      <c r="H19" s="13">
        <v>2000</v>
      </c>
      <c r="I19" s="13">
        <f t="shared" si="0"/>
        <v>2000</v>
      </c>
      <c r="J19" s="13">
        <f t="shared" si="1"/>
        <v>0</v>
      </c>
      <c r="K19" s="14">
        <f t="shared" si="2"/>
        <v>0</v>
      </c>
    </row>
    <row r="20" spans="1:11" ht="14.65" thickBot="1" x14ac:dyDescent="0.5">
      <c r="A20" s="9" t="s">
        <v>13</v>
      </c>
      <c r="B20" s="9" t="s">
        <v>49</v>
      </c>
      <c r="C20" s="9" t="s">
        <v>50</v>
      </c>
      <c r="D20" s="9" t="s">
        <v>51</v>
      </c>
      <c r="E20" s="9">
        <v>0</v>
      </c>
      <c r="F20" s="9">
        <v>2</v>
      </c>
      <c r="G20" s="12">
        <v>0</v>
      </c>
      <c r="H20" s="13">
        <v>2000</v>
      </c>
      <c r="I20" s="13">
        <f t="shared" si="0"/>
        <v>4000</v>
      </c>
      <c r="J20" s="13">
        <f t="shared" si="1"/>
        <v>0</v>
      </c>
      <c r="K20" s="14">
        <f t="shared" si="2"/>
        <v>0</v>
      </c>
    </row>
    <row r="21" spans="1:11" ht="14.65" thickBot="1" x14ac:dyDescent="0.5">
      <c r="A21" s="9" t="s">
        <v>13</v>
      </c>
      <c r="B21" s="9" t="s">
        <v>52</v>
      </c>
      <c r="C21" s="9" t="s">
        <v>53</v>
      </c>
      <c r="D21" s="9" t="s">
        <v>54</v>
      </c>
      <c r="E21" s="9">
        <v>0</v>
      </c>
      <c r="F21" s="9">
        <v>5</v>
      </c>
      <c r="G21" s="12">
        <v>0</v>
      </c>
      <c r="H21" s="13">
        <v>300</v>
      </c>
      <c r="I21" s="13">
        <f t="shared" si="0"/>
        <v>1500</v>
      </c>
      <c r="J21" s="13">
        <f t="shared" si="1"/>
        <v>0</v>
      </c>
      <c r="K21" s="14">
        <f t="shared" si="2"/>
        <v>0</v>
      </c>
    </row>
    <row r="22" spans="1:11" ht="14.65" thickBot="1" x14ac:dyDescent="0.5">
      <c r="A22" s="19" t="s">
        <v>55</v>
      </c>
      <c r="B22" s="19" t="s">
        <v>56</v>
      </c>
      <c r="C22" s="19" t="s">
        <v>57</v>
      </c>
      <c r="D22" s="19" t="s">
        <v>58</v>
      </c>
      <c r="E22" s="19">
        <v>0</v>
      </c>
      <c r="F22" s="19">
        <v>3</v>
      </c>
      <c r="G22" s="12">
        <v>0</v>
      </c>
      <c r="H22" s="20">
        <v>2000</v>
      </c>
      <c r="I22" s="20">
        <f t="shared" si="0"/>
        <v>6000</v>
      </c>
      <c r="J22" s="20">
        <f>G22*H22</f>
        <v>0</v>
      </c>
      <c r="K22" s="14">
        <f t="shared" si="2"/>
        <v>0</v>
      </c>
    </row>
    <row r="23" spans="1:11" ht="14.65" thickBot="1" x14ac:dyDescent="0.5">
      <c r="A23" s="19" t="s">
        <v>55</v>
      </c>
      <c r="B23" s="19" t="s">
        <v>59</v>
      </c>
      <c r="C23" s="19" t="s">
        <v>60</v>
      </c>
      <c r="D23" s="19" t="s">
        <v>61</v>
      </c>
      <c r="E23" s="19">
        <v>0</v>
      </c>
      <c r="F23" s="19">
        <v>2</v>
      </c>
      <c r="G23" s="12">
        <v>0</v>
      </c>
      <c r="H23" s="20">
        <v>1000</v>
      </c>
      <c r="I23" s="20">
        <f t="shared" si="0"/>
        <v>2000</v>
      </c>
      <c r="J23" s="20">
        <f t="shared" ref="J23:J26" si="3">G23*H23</f>
        <v>0</v>
      </c>
      <c r="K23" s="14">
        <f t="shared" si="2"/>
        <v>0</v>
      </c>
    </row>
    <row r="24" spans="1:11" ht="14.65" thickBot="1" x14ac:dyDescent="0.5">
      <c r="A24" s="19" t="s">
        <v>55</v>
      </c>
      <c r="B24" s="19" t="s">
        <v>62</v>
      </c>
      <c r="C24" s="19" t="s">
        <v>63</v>
      </c>
      <c r="D24" s="19" t="s">
        <v>64</v>
      </c>
      <c r="E24" s="19">
        <v>0</v>
      </c>
      <c r="F24" s="19">
        <v>2</v>
      </c>
      <c r="G24" s="12">
        <v>0</v>
      </c>
      <c r="H24" s="20">
        <v>1000</v>
      </c>
      <c r="I24" s="20">
        <f t="shared" si="0"/>
        <v>2000</v>
      </c>
      <c r="J24" s="20">
        <f t="shared" si="3"/>
        <v>0</v>
      </c>
      <c r="K24" s="14">
        <f t="shared" si="2"/>
        <v>0</v>
      </c>
    </row>
    <row r="25" spans="1:11" ht="14.65" thickBot="1" x14ac:dyDescent="0.5">
      <c r="A25" s="19" t="s">
        <v>55</v>
      </c>
      <c r="B25" s="19" t="s">
        <v>65</v>
      </c>
      <c r="C25" s="19" t="s">
        <v>66</v>
      </c>
      <c r="D25" s="19" t="s">
        <v>67</v>
      </c>
      <c r="E25" s="19">
        <v>0</v>
      </c>
      <c r="F25" s="19">
        <v>2</v>
      </c>
      <c r="G25" s="12">
        <v>0</v>
      </c>
      <c r="H25" s="20">
        <v>1000</v>
      </c>
      <c r="I25" s="20">
        <f t="shared" si="0"/>
        <v>2000</v>
      </c>
      <c r="J25" s="20">
        <f t="shared" si="3"/>
        <v>0</v>
      </c>
      <c r="K25" s="14">
        <f t="shared" si="2"/>
        <v>0</v>
      </c>
    </row>
    <row r="26" spans="1:11" ht="14.65" thickBot="1" x14ac:dyDescent="0.5">
      <c r="A26" s="19" t="s">
        <v>55</v>
      </c>
      <c r="B26" s="19" t="s">
        <v>68</v>
      </c>
      <c r="C26" s="19" t="s">
        <v>69</v>
      </c>
      <c r="D26" s="19" t="s">
        <v>70</v>
      </c>
      <c r="E26" s="19">
        <v>0</v>
      </c>
      <c r="F26" s="19">
        <v>2</v>
      </c>
      <c r="G26" s="12">
        <v>0</v>
      </c>
      <c r="H26" s="20">
        <v>2000</v>
      </c>
      <c r="I26" s="20">
        <f>F26*H26</f>
        <v>4000</v>
      </c>
      <c r="J26" s="20">
        <f t="shared" si="3"/>
        <v>0</v>
      </c>
      <c r="K26" s="14">
        <f>MIN(I26:J26)</f>
        <v>0</v>
      </c>
    </row>
    <row r="27" spans="1:11" ht="18" x14ac:dyDescent="0.55000000000000004">
      <c r="A27" s="3" t="s">
        <v>71</v>
      </c>
      <c r="B27" s="3"/>
      <c r="C27" s="3"/>
      <c r="D27" s="3"/>
      <c r="E27" s="3"/>
      <c r="F27" s="3"/>
      <c r="G27" s="3"/>
      <c r="H27" s="21"/>
      <c r="I27" s="21"/>
      <c r="J27" s="21"/>
      <c r="K27" s="21">
        <f>SUM(K5:K26)</f>
        <v>2000</v>
      </c>
    </row>
    <row r="29" spans="1:11" ht="21" x14ac:dyDescent="0.65">
      <c r="A29" s="26"/>
    </row>
    <row r="30" spans="1:11" ht="21" x14ac:dyDescent="0.65">
      <c r="A30" s="26" t="s">
        <v>72</v>
      </c>
    </row>
  </sheetData>
  <sheetProtection algorithmName="SHA-512" hashValue="soww88o1Y1Sb/Hi4lfhAZixOTCloIlDJ+/G3kcw14V45JnfTX66GFCdUef3D49Miut6izZdZks5AzkHtQrrFDQ==" saltValue="TnfiXcc+c2glSYFDcUcOgQ==" spinCount="100000" sheet="1" objects="1" scenarios="1"/>
  <protectedRanges>
    <protectedRange sqref="G8:G26" name="Range3"/>
    <protectedRange sqref="G5:G6" name="Range2"/>
    <protectedRange sqref="D1" name="Range1"/>
  </protectedRange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5CC8-456E-473D-8AC1-21E64D02A818}">
  <dimension ref="A1:K30"/>
  <sheetViews>
    <sheetView tabSelected="1" zoomScale="90" zoomScaleNormal="90" workbookViewId="0">
      <selection activeCell="A30" sqref="A30"/>
    </sheetView>
  </sheetViews>
  <sheetFormatPr defaultRowHeight="14.25" x14ac:dyDescent="0.45"/>
  <cols>
    <col min="1" max="1" width="18.265625" customWidth="1"/>
    <col min="2" max="2" width="31.33203125" customWidth="1"/>
    <col min="3" max="3" width="39.86328125" customWidth="1"/>
    <col min="4" max="4" width="11.59765625" customWidth="1"/>
    <col min="5" max="5" width="7.46484375" customWidth="1"/>
    <col min="6" max="6" width="6.3984375" customWidth="1"/>
    <col min="10" max="10" width="10.796875" customWidth="1"/>
    <col min="11" max="11" width="11.46484375" customWidth="1"/>
  </cols>
  <sheetData>
    <row r="1" spans="1:11" ht="23.65" thickBot="1" x14ac:dyDescent="0.75">
      <c r="A1" s="23">
        <v>2026</v>
      </c>
      <c r="B1" s="2"/>
      <c r="C1" s="3" t="s">
        <v>0</v>
      </c>
      <c r="D1" s="4">
        <v>30000</v>
      </c>
      <c r="E1" s="3" t="s">
        <v>1</v>
      </c>
      <c r="F1" s="2"/>
      <c r="G1" s="2"/>
      <c r="H1" s="2"/>
      <c r="I1" s="2"/>
      <c r="J1" s="2"/>
      <c r="K1" s="2"/>
    </row>
    <row r="2" spans="1:11" ht="18" x14ac:dyDescent="0.55000000000000004">
      <c r="A2" s="2"/>
      <c r="B2" s="2"/>
      <c r="C2" s="3" t="s">
        <v>2</v>
      </c>
      <c r="D2" s="5">
        <f>K27/D1*100</f>
        <v>6.666666666666667</v>
      </c>
      <c r="E2" s="3" t="s">
        <v>3</v>
      </c>
      <c r="F2" s="2"/>
      <c r="G2" s="2"/>
      <c r="H2" s="2"/>
      <c r="I2" s="2"/>
      <c r="J2" s="2"/>
      <c r="K2" s="2"/>
    </row>
    <row r="3" spans="1:11" ht="18" x14ac:dyDescent="0.55000000000000004">
      <c r="A3" s="6" t="s">
        <v>4</v>
      </c>
      <c r="F3" s="2"/>
      <c r="G3" s="2"/>
      <c r="H3" s="2"/>
      <c r="I3" s="2"/>
      <c r="J3" s="2"/>
      <c r="K3" s="2"/>
    </row>
    <row r="4" spans="1:11" ht="28.9" thickBot="1" x14ac:dyDescent="0.5">
      <c r="A4" s="1" t="s">
        <v>5</v>
      </c>
      <c r="B4" s="2"/>
      <c r="C4" s="2" t="s">
        <v>77</v>
      </c>
      <c r="D4" s="2" t="s">
        <v>76</v>
      </c>
      <c r="E4" s="8" t="s">
        <v>79</v>
      </c>
      <c r="F4" s="8" t="s">
        <v>78</v>
      </c>
      <c r="G4" s="7" t="s">
        <v>8</v>
      </c>
      <c r="H4" s="8" t="s">
        <v>9</v>
      </c>
      <c r="I4" s="8" t="s">
        <v>10</v>
      </c>
      <c r="J4" s="8" t="s">
        <v>11</v>
      </c>
      <c r="K4" s="8" t="s">
        <v>12</v>
      </c>
    </row>
    <row r="5" spans="1:11" ht="14.65" thickBot="1" x14ac:dyDescent="0.5">
      <c r="A5" s="9" t="s">
        <v>13</v>
      </c>
      <c r="B5" s="9" t="s">
        <v>80</v>
      </c>
      <c r="C5" s="28"/>
      <c r="D5" s="9" t="s">
        <v>14</v>
      </c>
      <c r="E5" s="9">
        <v>1</v>
      </c>
      <c r="F5" s="11" t="s">
        <v>15</v>
      </c>
      <c r="G5" s="12">
        <v>1</v>
      </c>
      <c r="H5" s="13">
        <v>0</v>
      </c>
      <c r="I5" s="13">
        <v>0</v>
      </c>
      <c r="J5" s="13">
        <v>0</v>
      </c>
      <c r="K5" s="14"/>
    </row>
    <row r="6" spans="1:11" ht="14.65" thickBot="1" x14ac:dyDescent="0.5">
      <c r="A6" s="15" t="s">
        <v>16</v>
      </c>
      <c r="B6" s="15"/>
      <c r="C6" s="15" t="s">
        <v>17</v>
      </c>
      <c r="D6" s="15" t="s">
        <v>18</v>
      </c>
      <c r="E6" s="15">
        <v>1</v>
      </c>
      <c r="F6" s="15">
        <v>3</v>
      </c>
      <c r="G6" s="12">
        <v>1</v>
      </c>
      <c r="H6" s="16">
        <v>2000</v>
      </c>
      <c r="I6" s="16">
        <f>F6*H6</f>
        <v>6000</v>
      </c>
      <c r="J6" s="16">
        <f>G6*H6</f>
        <v>2000</v>
      </c>
      <c r="K6" s="14">
        <f>MIN(I6:J6)</f>
        <v>2000</v>
      </c>
    </row>
    <row r="7" spans="1:11" ht="28.9" thickBot="1" x14ac:dyDescent="0.5">
      <c r="A7" s="1" t="s">
        <v>73</v>
      </c>
      <c r="B7" s="2"/>
      <c r="C7" s="2" t="s">
        <v>74</v>
      </c>
      <c r="D7" s="2" t="s">
        <v>75</v>
      </c>
      <c r="E7" s="7" t="s">
        <v>6</v>
      </c>
      <c r="F7" s="7" t="s">
        <v>7</v>
      </c>
      <c r="G7" s="7" t="s">
        <v>8</v>
      </c>
      <c r="H7" s="8" t="s">
        <v>9</v>
      </c>
      <c r="I7" s="8" t="s">
        <v>10</v>
      </c>
      <c r="J7" s="8" t="s">
        <v>11</v>
      </c>
      <c r="K7" s="8" t="s">
        <v>12</v>
      </c>
    </row>
    <row r="8" spans="1:11" ht="14.65" thickBot="1" x14ac:dyDescent="0.5">
      <c r="A8" s="17" t="s">
        <v>19</v>
      </c>
      <c r="B8" s="17" t="s">
        <v>20</v>
      </c>
      <c r="C8" s="17" t="s">
        <v>21</v>
      </c>
      <c r="D8" s="17" t="s">
        <v>22</v>
      </c>
      <c r="E8" s="17">
        <v>0</v>
      </c>
      <c r="F8" s="17">
        <v>3</v>
      </c>
      <c r="G8" s="12">
        <v>0</v>
      </c>
      <c r="H8" s="18">
        <v>1000</v>
      </c>
      <c r="I8" s="18">
        <f t="shared" ref="I8:I25" si="0">F8*H8</f>
        <v>3000</v>
      </c>
      <c r="J8" s="18">
        <f t="shared" ref="J8:J21" si="1">G8*H8</f>
        <v>0</v>
      </c>
      <c r="K8" s="14">
        <f t="shared" ref="K8:K25" si="2">MIN(I8:J8)</f>
        <v>0</v>
      </c>
    </row>
    <row r="9" spans="1:11" ht="14.65" thickBot="1" x14ac:dyDescent="0.5">
      <c r="A9" s="17" t="s">
        <v>19</v>
      </c>
      <c r="B9" s="17" t="s">
        <v>23</v>
      </c>
      <c r="C9" s="17" t="s">
        <v>24</v>
      </c>
      <c r="D9" s="17" t="s">
        <v>25</v>
      </c>
      <c r="E9" s="17">
        <v>0</v>
      </c>
      <c r="F9" s="17">
        <v>2</v>
      </c>
      <c r="G9" s="12">
        <v>0</v>
      </c>
      <c r="H9" s="18">
        <v>1500</v>
      </c>
      <c r="I9" s="18">
        <f t="shared" si="0"/>
        <v>3000</v>
      </c>
      <c r="J9" s="18">
        <f t="shared" si="1"/>
        <v>0</v>
      </c>
      <c r="K9" s="14">
        <f t="shared" si="2"/>
        <v>0</v>
      </c>
    </row>
    <row r="10" spans="1:11" ht="14.65" thickBot="1" x14ac:dyDescent="0.5">
      <c r="A10" s="17" t="s">
        <v>19</v>
      </c>
      <c r="B10" s="17" t="s">
        <v>23</v>
      </c>
      <c r="C10" s="17" t="s">
        <v>26</v>
      </c>
      <c r="D10" s="17" t="s">
        <v>25</v>
      </c>
      <c r="E10" s="17">
        <v>0</v>
      </c>
      <c r="F10" s="17">
        <v>2</v>
      </c>
      <c r="G10" s="12">
        <v>0</v>
      </c>
      <c r="H10" s="18">
        <v>2500</v>
      </c>
      <c r="I10" s="18">
        <f t="shared" si="0"/>
        <v>5000</v>
      </c>
      <c r="J10" s="18">
        <f t="shared" si="1"/>
        <v>0</v>
      </c>
      <c r="K10" s="14">
        <f t="shared" si="2"/>
        <v>0</v>
      </c>
    </row>
    <row r="11" spans="1:11" ht="14.65" thickBot="1" x14ac:dyDescent="0.5">
      <c r="A11" s="17" t="s">
        <v>19</v>
      </c>
      <c r="B11" s="17" t="s">
        <v>23</v>
      </c>
      <c r="C11" s="17" t="s">
        <v>27</v>
      </c>
      <c r="D11" s="17" t="s">
        <v>25</v>
      </c>
      <c r="E11" s="17">
        <v>0</v>
      </c>
      <c r="F11" s="17">
        <v>2</v>
      </c>
      <c r="G11" s="12">
        <v>0</v>
      </c>
      <c r="H11" s="18">
        <v>3000</v>
      </c>
      <c r="I11" s="18">
        <f t="shared" si="0"/>
        <v>6000</v>
      </c>
      <c r="J11" s="18">
        <f t="shared" si="1"/>
        <v>0</v>
      </c>
      <c r="K11" s="14">
        <f t="shared" si="2"/>
        <v>0</v>
      </c>
    </row>
    <row r="12" spans="1:11" ht="14.65" thickBot="1" x14ac:dyDescent="0.5">
      <c r="A12" s="9" t="s">
        <v>13</v>
      </c>
      <c r="B12" s="9" t="s">
        <v>28</v>
      </c>
      <c r="C12" s="9" t="s">
        <v>29</v>
      </c>
      <c r="D12" s="9" t="s">
        <v>30</v>
      </c>
      <c r="E12" s="9">
        <v>0</v>
      </c>
      <c r="F12" s="9">
        <v>3</v>
      </c>
      <c r="G12" s="12">
        <v>0</v>
      </c>
      <c r="H12" s="13">
        <v>1000</v>
      </c>
      <c r="I12" s="13">
        <f t="shared" si="0"/>
        <v>3000</v>
      </c>
      <c r="J12" s="13">
        <f t="shared" si="1"/>
        <v>0</v>
      </c>
      <c r="K12" s="14">
        <f t="shared" si="2"/>
        <v>0</v>
      </c>
    </row>
    <row r="13" spans="1:11" ht="14.65" thickBot="1" x14ac:dyDescent="0.5">
      <c r="A13" s="9" t="s">
        <v>13</v>
      </c>
      <c r="B13" s="9" t="s">
        <v>28</v>
      </c>
      <c r="C13" s="9" t="s">
        <v>31</v>
      </c>
      <c r="D13" s="9" t="s">
        <v>32</v>
      </c>
      <c r="E13" s="9">
        <v>0</v>
      </c>
      <c r="F13" s="9">
        <v>3</v>
      </c>
      <c r="G13" s="12">
        <v>0</v>
      </c>
      <c r="H13" s="13">
        <v>2000</v>
      </c>
      <c r="I13" s="13">
        <f t="shared" si="0"/>
        <v>6000</v>
      </c>
      <c r="J13" s="13">
        <f t="shared" si="1"/>
        <v>0</v>
      </c>
      <c r="K13" s="14">
        <f t="shared" si="2"/>
        <v>0</v>
      </c>
    </row>
    <row r="14" spans="1:11" ht="14.65" thickBot="1" x14ac:dyDescent="0.5">
      <c r="A14" s="9" t="s">
        <v>13</v>
      </c>
      <c r="B14" s="9" t="s">
        <v>33</v>
      </c>
      <c r="C14" s="9" t="s">
        <v>34</v>
      </c>
      <c r="D14" s="9" t="s">
        <v>35</v>
      </c>
      <c r="E14" s="9">
        <v>0</v>
      </c>
      <c r="F14" s="9">
        <v>2</v>
      </c>
      <c r="G14" s="12">
        <v>0</v>
      </c>
      <c r="H14" s="13">
        <v>850</v>
      </c>
      <c r="I14" s="13">
        <f t="shared" si="0"/>
        <v>1700</v>
      </c>
      <c r="J14" s="13">
        <f t="shared" si="1"/>
        <v>0</v>
      </c>
      <c r="K14" s="14">
        <f t="shared" si="2"/>
        <v>0</v>
      </c>
    </row>
    <row r="15" spans="1:11" ht="14.65" thickBot="1" x14ac:dyDescent="0.5">
      <c r="A15" s="9" t="s">
        <v>13</v>
      </c>
      <c r="B15" s="9" t="s">
        <v>36</v>
      </c>
      <c r="C15" s="9" t="s">
        <v>37</v>
      </c>
      <c r="D15" s="9" t="s">
        <v>38</v>
      </c>
      <c r="E15" s="9">
        <v>0</v>
      </c>
      <c r="F15" s="9">
        <v>9</v>
      </c>
      <c r="G15" s="12">
        <v>0</v>
      </c>
      <c r="H15" s="13">
        <v>750</v>
      </c>
      <c r="I15" s="13">
        <f t="shared" si="0"/>
        <v>6750</v>
      </c>
      <c r="J15" s="13">
        <f t="shared" si="1"/>
        <v>0</v>
      </c>
      <c r="K15" s="14">
        <f t="shared" si="2"/>
        <v>0</v>
      </c>
    </row>
    <row r="16" spans="1:11" ht="14.65" thickBot="1" x14ac:dyDescent="0.5">
      <c r="A16" s="9" t="s">
        <v>13</v>
      </c>
      <c r="B16" s="9" t="s">
        <v>39</v>
      </c>
      <c r="C16" s="9" t="s">
        <v>40</v>
      </c>
      <c r="D16" s="9" t="s">
        <v>41</v>
      </c>
      <c r="E16" s="9">
        <v>0</v>
      </c>
      <c r="F16" s="9">
        <v>2</v>
      </c>
      <c r="G16" s="12">
        <v>0</v>
      </c>
      <c r="H16" s="13">
        <v>1000</v>
      </c>
      <c r="I16" s="13">
        <f t="shared" si="0"/>
        <v>2000</v>
      </c>
      <c r="J16" s="13">
        <f t="shared" si="1"/>
        <v>0</v>
      </c>
      <c r="K16" s="14">
        <f t="shared" si="2"/>
        <v>0</v>
      </c>
    </row>
    <row r="17" spans="1:11" ht="14.65" thickBot="1" x14ac:dyDescent="0.5">
      <c r="A17" s="9" t="s">
        <v>13</v>
      </c>
      <c r="B17" s="9" t="s">
        <v>39</v>
      </c>
      <c r="C17" s="9" t="s">
        <v>42</v>
      </c>
      <c r="D17" s="9" t="s">
        <v>43</v>
      </c>
      <c r="E17" s="9">
        <v>0</v>
      </c>
      <c r="F17" s="9">
        <v>2</v>
      </c>
      <c r="G17" s="12">
        <v>0</v>
      </c>
      <c r="H17" s="13">
        <v>2000</v>
      </c>
      <c r="I17" s="13">
        <f t="shared" si="0"/>
        <v>4000</v>
      </c>
      <c r="J17" s="13">
        <f t="shared" si="1"/>
        <v>0</v>
      </c>
      <c r="K17" s="14">
        <f t="shared" si="2"/>
        <v>0</v>
      </c>
    </row>
    <row r="18" spans="1:11" ht="14.65" thickBot="1" x14ac:dyDescent="0.5">
      <c r="A18" s="9" t="s">
        <v>13</v>
      </c>
      <c r="B18" s="9" t="s">
        <v>44</v>
      </c>
      <c r="C18" s="9" t="s">
        <v>45</v>
      </c>
      <c r="D18" s="9" t="s">
        <v>46</v>
      </c>
      <c r="E18" s="9">
        <v>0</v>
      </c>
      <c r="F18" s="9">
        <v>1</v>
      </c>
      <c r="G18" s="12">
        <v>0</v>
      </c>
      <c r="H18" s="13">
        <v>1000</v>
      </c>
      <c r="I18" s="13">
        <f t="shared" si="0"/>
        <v>1000</v>
      </c>
      <c r="J18" s="13">
        <f t="shared" si="1"/>
        <v>0</v>
      </c>
      <c r="K18" s="14">
        <f t="shared" si="2"/>
        <v>0</v>
      </c>
    </row>
    <row r="19" spans="1:11" ht="14.65" thickBot="1" x14ac:dyDescent="0.5">
      <c r="A19" s="9" t="s">
        <v>13</v>
      </c>
      <c r="B19" s="9" t="s">
        <v>44</v>
      </c>
      <c r="C19" s="9" t="s">
        <v>47</v>
      </c>
      <c r="D19" s="9" t="s">
        <v>48</v>
      </c>
      <c r="E19" s="9">
        <v>0</v>
      </c>
      <c r="F19" s="9">
        <v>1</v>
      </c>
      <c r="G19" s="12">
        <v>0</v>
      </c>
      <c r="H19" s="13">
        <v>2000</v>
      </c>
      <c r="I19" s="13">
        <f t="shared" si="0"/>
        <v>2000</v>
      </c>
      <c r="J19" s="13">
        <f t="shared" si="1"/>
        <v>0</v>
      </c>
      <c r="K19" s="14">
        <f t="shared" si="2"/>
        <v>0</v>
      </c>
    </row>
    <row r="20" spans="1:11" ht="14.65" thickBot="1" x14ac:dyDescent="0.5">
      <c r="A20" s="9" t="s">
        <v>13</v>
      </c>
      <c r="B20" s="9" t="s">
        <v>49</v>
      </c>
      <c r="C20" s="9" t="s">
        <v>50</v>
      </c>
      <c r="D20" s="9" t="s">
        <v>51</v>
      </c>
      <c r="E20" s="9">
        <v>0</v>
      </c>
      <c r="F20" s="9">
        <v>2</v>
      </c>
      <c r="G20" s="12">
        <v>0</v>
      </c>
      <c r="H20" s="13">
        <v>2000</v>
      </c>
      <c r="I20" s="13">
        <f t="shared" si="0"/>
        <v>4000</v>
      </c>
      <c r="J20" s="13">
        <f t="shared" si="1"/>
        <v>0</v>
      </c>
      <c r="K20" s="14">
        <f t="shared" si="2"/>
        <v>0</v>
      </c>
    </row>
    <row r="21" spans="1:11" ht="14.65" thickBot="1" x14ac:dyDescent="0.5">
      <c r="A21" s="9" t="s">
        <v>13</v>
      </c>
      <c r="B21" s="9" t="s">
        <v>52</v>
      </c>
      <c r="C21" s="9" t="s">
        <v>53</v>
      </c>
      <c r="D21" s="9" t="s">
        <v>54</v>
      </c>
      <c r="E21" s="9">
        <v>0</v>
      </c>
      <c r="F21" s="9">
        <v>5</v>
      </c>
      <c r="G21" s="12">
        <v>0</v>
      </c>
      <c r="H21" s="13">
        <v>300</v>
      </c>
      <c r="I21" s="13">
        <f t="shared" si="0"/>
        <v>1500</v>
      </c>
      <c r="J21" s="13">
        <f t="shared" si="1"/>
        <v>0</v>
      </c>
      <c r="K21" s="14">
        <f t="shared" si="2"/>
        <v>0</v>
      </c>
    </row>
    <row r="22" spans="1:11" ht="14.65" thickBot="1" x14ac:dyDescent="0.5">
      <c r="A22" s="19" t="s">
        <v>55</v>
      </c>
      <c r="B22" s="19" t="s">
        <v>56</v>
      </c>
      <c r="C22" s="19" t="s">
        <v>57</v>
      </c>
      <c r="D22" s="19" t="s">
        <v>58</v>
      </c>
      <c r="E22" s="19">
        <v>0</v>
      </c>
      <c r="F22" s="19">
        <v>3</v>
      </c>
      <c r="G22" s="12">
        <v>0</v>
      </c>
      <c r="H22" s="20">
        <v>2000</v>
      </c>
      <c r="I22" s="20">
        <f t="shared" si="0"/>
        <v>6000</v>
      </c>
      <c r="J22" s="20">
        <f>G22*H22</f>
        <v>0</v>
      </c>
      <c r="K22" s="14">
        <f t="shared" si="2"/>
        <v>0</v>
      </c>
    </row>
    <row r="23" spans="1:11" ht="14.65" thickBot="1" x14ac:dyDescent="0.5">
      <c r="A23" s="19" t="s">
        <v>55</v>
      </c>
      <c r="B23" s="19" t="s">
        <v>59</v>
      </c>
      <c r="C23" s="19" t="s">
        <v>60</v>
      </c>
      <c r="D23" s="19" t="s">
        <v>61</v>
      </c>
      <c r="E23" s="19">
        <v>0</v>
      </c>
      <c r="F23" s="19">
        <v>2</v>
      </c>
      <c r="G23" s="12">
        <v>0</v>
      </c>
      <c r="H23" s="20">
        <v>1000</v>
      </c>
      <c r="I23" s="20">
        <f t="shared" si="0"/>
        <v>2000</v>
      </c>
      <c r="J23" s="20">
        <f t="shared" ref="J23:J26" si="3">G23*H23</f>
        <v>0</v>
      </c>
      <c r="K23" s="14">
        <f t="shared" si="2"/>
        <v>0</v>
      </c>
    </row>
    <row r="24" spans="1:11" ht="14.65" thickBot="1" x14ac:dyDescent="0.5">
      <c r="A24" s="19" t="s">
        <v>55</v>
      </c>
      <c r="B24" s="19" t="s">
        <v>62</v>
      </c>
      <c r="C24" s="19" t="s">
        <v>63</v>
      </c>
      <c r="D24" s="19" t="s">
        <v>64</v>
      </c>
      <c r="E24" s="19">
        <v>0</v>
      </c>
      <c r="F24" s="19">
        <v>2</v>
      </c>
      <c r="G24" s="12">
        <v>0</v>
      </c>
      <c r="H24" s="20">
        <v>1000</v>
      </c>
      <c r="I24" s="20">
        <f t="shared" si="0"/>
        <v>2000</v>
      </c>
      <c r="J24" s="20">
        <f t="shared" si="3"/>
        <v>0</v>
      </c>
      <c r="K24" s="14">
        <f t="shared" si="2"/>
        <v>0</v>
      </c>
    </row>
    <row r="25" spans="1:11" ht="14.65" thickBot="1" x14ac:dyDescent="0.5">
      <c r="A25" s="19" t="s">
        <v>55</v>
      </c>
      <c r="B25" s="19" t="s">
        <v>65</v>
      </c>
      <c r="C25" s="19" t="s">
        <v>66</v>
      </c>
      <c r="D25" s="19" t="s">
        <v>67</v>
      </c>
      <c r="E25" s="19">
        <v>0</v>
      </c>
      <c r="F25" s="19">
        <v>2</v>
      </c>
      <c r="G25" s="12">
        <v>0</v>
      </c>
      <c r="H25" s="20">
        <v>1000</v>
      </c>
      <c r="I25" s="20">
        <f t="shared" si="0"/>
        <v>2000</v>
      </c>
      <c r="J25" s="20">
        <f t="shared" si="3"/>
        <v>0</v>
      </c>
      <c r="K25" s="14">
        <f t="shared" si="2"/>
        <v>0</v>
      </c>
    </row>
    <row r="26" spans="1:11" ht="14.65" thickBot="1" x14ac:dyDescent="0.5">
      <c r="A26" s="19" t="s">
        <v>55</v>
      </c>
      <c r="B26" s="19" t="s">
        <v>68</v>
      </c>
      <c r="C26" s="19" t="s">
        <v>69</v>
      </c>
      <c r="D26" s="19" t="s">
        <v>70</v>
      </c>
      <c r="E26" s="19">
        <v>0</v>
      </c>
      <c r="F26" s="19">
        <v>2</v>
      </c>
      <c r="G26" s="12">
        <v>0</v>
      </c>
      <c r="H26" s="20">
        <v>2000</v>
      </c>
      <c r="I26" s="20">
        <f>F26*H26</f>
        <v>4000</v>
      </c>
      <c r="J26" s="20">
        <f t="shared" si="3"/>
        <v>0</v>
      </c>
      <c r="K26" s="14">
        <f>MIN(I26:J26)</f>
        <v>0</v>
      </c>
    </row>
    <row r="27" spans="1:11" ht="18" x14ac:dyDescent="0.55000000000000004">
      <c r="A27" s="3" t="s">
        <v>71</v>
      </c>
      <c r="B27" s="3"/>
      <c r="C27" s="3"/>
      <c r="D27" s="3"/>
      <c r="E27" s="3"/>
      <c r="F27" s="3"/>
      <c r="G27" s="3"/>
      <c r="H27" s="21"/>
      <c r="I27" s="21"/>
      <c r="J27" s="21"/>
      <c r="K27" s="21">
        <f>SUM(K5:K26)</f>
        <v>2000</v>
      </c>
    </row>
    <row r="29" spans="1:11" s="27" customFormat="1" ht="21" x14ac:dyDescent="0.65">
      <c r="A29" s="26" t="s">
        <v>81</v>
      </c>
    </row>
    <row r="30" spans="1:11" s="27" customFormat="1" ht="18" x14ac:dyDescent="0.55000000000000004">
      <c r="A30" s="25" t="s">
        <v>82</v>
      </c>
    </row>
  </sheetData>
  <sheetProtection algorithmName="SHA-512" hashValue="WuqVZEukAtCVFab3kyAjuNmidFyaw5vaQgzxh9Nn5A0vhSNR3pXSE77DAZRD6PsHy/QSoBRmRwcpt73eIkhxYw==" saltValue="AtzWnZkGbNs4iMyXxldPWw==" spinCount="100000" sheet="1" objects="1" scenarios="1"/>
  <protectedRanges>
    <protectedRange sqref="G8:G26" name="Range3_1"/>
    <protectedRange sqref="G5:G6" name="Range2_1"/>
    <protectedRange sqref="D1" name="Range1_1"/>
  </protectedRanges>
  <phoneticPr fontId="10"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9ACF-4480-461E-90E7-D21AA0EFFE2F}">
  <dimension ref="A1:K30"/>
  <sheetViews>
    <sheetView zoomScale="90" zoomScaleNormal="90" workbookViewId="0">
      <selection activeCell="A30" sqref="A30"/>
    </sheetView>
  </sheetViews>
  <sheetFormatPr defaultRowHeight="14.25" x14ac:dyDescent="0.45"/>
  <cols>
    <col min="1" max="1" width="18.265625" customWidth="1"/>
    <col min="2" max="2" width="31.33203125" customWidth="1"/>
    <col min="3" max="3" width="39.86328125" customWidth="1"/>
    <col min="4" max="4" width="11.59765625" customWidth="1"/>
    <col min="5" max="5" width="7.46484375" customWidth="1"/>
    <col min="6" max="6" width="6.3984375" customWidth="1"/>
    <col min="10" max="10" width="10.796875" customWidth="1"/>
    <col min="11" max="11" width="11.46484375" customWidth="1"/>
  </cols>
  <sheetData>
    <row r="1" spans="1:11" ht="23.65" thickBot="1" x14ac:dyDescent="0.75">
      <c r="A1" s="23">
        <v>2027</v>
      </c>
      <c r="B1" s="2"/>
      <c r="C1" s="3" t="s">
        <v>0</v>
      </c>
      <c r="D1" s="4">
        <v>30000</v>
      </c>
      <c r="E1" s="3" t="s">
        <v>1</v>
      </c>
      <c r="F1" s="2"/>
      <c r="G1" s="2"/>
      <c r="H1" s="2"/>
      <c r="I1" s="2"/>
      <c r="J1" s="2"/>
      <c r="K1" s="2"/>
    </row>
    <row r="2" spans="1:11" ht="18" x14ac:dyDescent="0.55000000000000004">
      <c r="A2" s="2"/>
      <c r="B2" s="2"/>
      <c r="C2" s="3" t="s">
        <v>2</v>
      </c>
      <c r="D2" s="5">
        <f>K27/D1*100</f>
        <v>6.666666666666667</v>
      </c>
      <c r="E2" s="3" t="s">
        <v>3</v>
      </c>
      <c r="F2" s="2"/>
      <c r="G2" s="2"/>
      <c r="H2" s="2"/>
      <c r="I2" s="2"/>
      <c r="J2" s="2"/>
      <c r="K2" s="2"/>
    </row>
    <row r="3" spans="1:11" ht="18" x14ac:dyDescent="0.55000000000000004">
      <c r="A3" s="6" t="s">
        <v>4</v>
      </c>
      <c r="F3" s="2"/>
      <c r="G3" s="2"/>
      <c r="H3" s="2"/>
      <c r="I3" s="2"/>
      <c r="J3" s="2"/>
      <c r="K3" s="2"/>
    </row>
    <row r="4" spans="1:11" ht="28.9" thickBot="1" x14ac:dyDescent="0.5">
      <c r="A4" s="1" t="s">
        <v>5</v>
      </c>
      <c r="B4" s="2"/>
      <c r="C4" s="2" t="s">
        <v>77</v>
      </c>
      <c r="D4" s="2" t="s">
        <v>76</v>
      </c>
      <c r="E4" s="8" t="s">
        <v>79</v>
      </c>
      <c r="F4" s="8" t="s">
        <v>78</v>
      </c>
      <c r="G4" s="7" t="s">
        <v>8</v>
      </c>
      <c r="H4" s="8" t="s">
        <v>9</v>
      </c>
      <c r="I4" s="8" t="s">
        <v>10</v>
      </c>
      <c r="J4" s="8" t="s">
        <v>11</v>
      </c>
      <c r="K4" s="8" t="s">
        <v>12</v>
      </c>
    </row>
    <row r="5" spans="1:11" ht="14.65" thickBot="1" x14ac:dyDescent="0.5">
      <c r="A5" s="9" t="s">
        <v>13</v>
      </c>
      <c r="B5" s="9" t="s">
        <v>80</v>
      </c>
      <c r="C5" s="10"/>
      <c r="D5" s="9" t="s">
        <v>14</v>
      </c>
      <c r="E5" s="9">
        <v>1</v>
      </c>
      <c r="F5" s="11" t="s">
        <v>15</v>
      </c>
      <c r="G5" s="12">
        <v>1</v>
      </c>
      <c r="H5" s="13">
        <v>0</v>
      </c>
      <c r="I5" s="13">
        <v>0</v>
      </c>
      <c r="J5" s="13">
        <v>0</v>
      </c>
      <c r="K5" s="14"/>
    </row>
    <row r="6" spans="1:11" ht="14.65" thickBot="1" x14ac:dyDescent="0.5">
      <c r="A6" s="15" t="s">
        <v>16</v>
      </c>
      <c r="B6" s="15"/>
      <c r="C6" s="15" t="s">
        <v>17</v>
      </c>
      <c r="D6" s="15" t="s">
        <v>18</v>
      </c>
      <c r="E6" s="15">
        <v>1</v>
      </c>
      <c r="F6" s="15">
        <v>3</v>
      </c>
      <c r="G6" s="12">
        <v>1</v>
      </c>
      <c r="H6" s="16">
        <v>2000</v>
      </c>
      <c r="I6" s="16">
        <f>F6*H6</f>
        <v>6000</v>
      </c>
      <c r="J6" s="16">
        <f>G6*H6</f>
        <v>2000</v>
      </c>
      <c r="K6" s="14">
        <f>MIN(I6:J6)</f>
        <v>2000</v>
      </c>
    </row>
    <row r="7" spans="1:11" ht="28.9" thickBot="1" x14ac:dyDescent="0.5">
      <c r="A7" s="1" t="s">
        <v>73</v>
      </c>
      <c r="B7" s="2"/>
      <c r="C7" s="2" t="s">
        <v>74</v>
      </c>
      <c r="D7" s="2" t="s">
        <v>75</v>
      </c>
      <c r="E7" s="7" t="s">
        <v>6</v>
      </c>
      <c r="F7" s="7" t="s">
        <v>7</v>
      </c>
      <c r="G7" s="7" t="s">
        <v>8</v>
      </c>
      <c r="H7" s="8" t="s">
        <v>9</v>
      </c>
      <c r="I7" s="8" t="s">
        <v>10</v>
      </c>
      <c r="J7" s="8" t="s">
        <v>11</v>
      </c>
      <c r="K7" s="8" t="s">
        <v>12</v>
      </c>
    </row>
    <row r="8" spans="1:11" ht="14.65" thickBot="1" x14ac:dyDescent="0.5">
      <c r="A8" s="17" t="s">
        <v>19</v>
      </c>
      <c r="B8" s="17" t="s">
        <v>20</v>
      </c>
      <c r="C8" s="17" t="s">
        <v>21</v>
      </c>
      <c r="D8" s="17" t="s">
        <v>22</v>
      </c>
      <c r="E8" s="17">
        <v>0</v>
      </c>
      <c r="F8" s="17">
        <v>3</v>
      </c>
      <c r="G8" s="12">
        <v>0</v>
      </c>
      <c r="H8" s="18">
        <v>1000</v>
      </c>
      <c r="I8" s="18">
        <f t="shared" ref="I8:I25" si="0">F8*H8</f>
        <v>3000</v>
      </c>
      <c r="J8" s="18">
        <f t="shared" ref="J8:J21" si="1">G8*H8</f>
        <v>0</v>
      </c>
      <c r="K8" s="14">
        <f t="shared" ref="K8:K25" si="2">MIN(I8:J8)</f>
        <v>0</v>
      </c>
    </row>
    <row r="9" spans="1:11" ht="14.65" thickBot="1" x14ac:dyDescent="0.5">
      <c r="A9" s="17" t="s">
        <v>19</v>
      </c>
      <c r="B9" s="17" t="s">
        <v>23</v>
      </c>
      <c r="C9" s="17" t="s">
        <v>24</v>
      </c>
      <c r="D9" s="17" t="s">
        <v>25</v>
      </c>
      <c r="E9" s="17">
        <v>0</v>
      </c>
      <c r="F9" s="17">
        <v>2</v>
      </c>
      <c r="G9" s="12">
        <v>0</v>
      </c>
      <c r="H9" s="18">
        <v>1500</v>
      </c>
      <c r="I9" s="18">
        <f t="shared" si="0"/>
        <v>3000</v>
      </c>
      <c r="J9" s="18">
        <f t="shared" si="1"/>
        <v>0</v>
      </c>
      <c r="K9" s="14">
        <f t="shared" si="2"/>
        <v>0</v>
      </c>
    </row>
    <row r="10" spans="1:11" ht="14.65" thickBot="1" x14ac:dyDescent="0.5">
      <c r="A10" s="17" t="s">
        <v>19</v>
      </c>
      <c r="B10" s="17" t="s">
        <v>23</v>
      </c>
      <c r="C10" s="17" t="s">
        <v>26</v>
      </c>
      <c r="D10" s="17" t="s">
        <v>25</v>
      </c>
      <c r="E10" s="17">
        <v>0</v>
      </c>
      <c r="F10" s="17">
        <v>2</v>
      </c>
      <c r="G10" s="12">
        <v>0</v>
      </c>
      <c r="H10" s="18">
        <v>2500</v>
      </c>
      <c r="I10" s="18">
        <f t="shared" si="0"/>
        <v>5000</v>
      </c>
      <c r="J10" s="18">
        <f t="shared" si="1"/>
        <v>0</v>
      </c>
      <c r="K10" s="14">
        <f t="shared" si="2"/>
        <v>0</v>
      </c>
    </row>
    <row r="11" spans="1:11" ht="14.65" thickBot="1" x14ac:dyDescent="0.5">
      <c r="A11" s="17" t="s">
        <v>19</v>
      </c>
      <c r="B11" s="17" t="s">
        <v>23</v>
      </c>
      <c r="C11" s="17" t="s">
        <v>27</v>
      </c>
      <c r="D11" s="17" t="s">
        <v>25</v>
      </c>
      <c r="E11" s="17">
        <v>0</v>
      </c>
      <c r="F11" s="17">
        <v>2</v>
      </c>
      <c r="G11" s="12">
        <v>0</v>
      </c>
      <c r="H11" s="18">
        <v>3000</v>
      </c>
      <c r="I11" s="18">
        <f t="shared" si="0"/>
        <v>6000</v>
      </c>
      <c r="J11" s="18">
        <f t="shared" si="1"/>
        <v>0</v>
      </c>
      <c r="K11" s="14">
        <f t="shared" si="2"/>
        <v>0</v>
      </c>
    </row>
    <row r="12" spans="1:11" ht="14.65" thickBot="1" x14ac:dyDescent="0.5">
      <c r="A12" s="9" t="s">
        <v>13</v>
      </c>
      <c r="B12" s="9" t="s">
        <v>28</v>
      </c>
      <c r="C12" s="9" t="s">
        <v>29</v>
      </c>
      <c r="D12" s="9" t="s">
        <v>30</v>
      </c>
      <c r="E12" s="9">
        <v>0</v>
      </c>
      <c r="F12" s="9">
        <v>3</v>
      </c>
      <c r="G12" s="12">
        <v>0</v>
      </c>
      <c r="H12" s="13">
        <v>1000</v>
      </c>
      <c r="I12" s="13">
        <f t="shared" si="0"/>
        <v>3000</v>
      </c>
      <c r="J12" s="13">
        <f t="shared" si="1"/>
        <v>0</v>
      </c>
      <c r="K12" s="14">
        <f t="shared" si="2"/>
        <v>0</v>
      </c>
    </row>
    <row r="13" spans="1:11" ht="14.65" thickBot="1" x14ac:dyDescent="0.5">
      <c r="A13" s="9" t="s">
        <v>13</v>
      </c>
      <c r="B13" s="9" t="s">
        <v>28</v>
      </c>
      <c r="C13" s="9" t="s">
        <v>31</v>
      </c>
      <c r="D13" s="9" t="s">
        <v>32</v>
      </c>
      <c r="E13" s="9">
        <v>0</v>
      </c>
      <c r="F13" s="9">
        <v>3</v>
      </c>
      <c r="G13" s="12">
        <v>0</v>
      </c>
      <c r="H13" s="13">
        <v>2000</v>
      </c>
      <c r="I13" s="13">
        <f t="shared" si="0"/>
        <v>6000</v>
      </c>
      <c r="J13" s="13">
        <f t="shared" si="1"/>
        <v>0</v>
      </c>
      <c r="K13" s="14">
        <f t="shared" si="2"/>
        <v>0</v>
      </c>
    </row>
    <row r="14" spans="1:11" ht="14.65" thickBot="1" x14ac:dyDescent="0.5">
      <c r="A14" s="9" t="s">
        <v>13</v>
      </c>
      <c r="B14" s="9" t="s">
        <v>33</v>
      </c>
      <c r="C14" s="9" t="s">
        <v>34</v>
      </c>
      <c r="D14" s="9" t="s">
        <v>35</v>
      </c>
      <c r="E14" s="9">
        <v>0</v>
      </c>
      <c r="F14" s="9">
        <v>2</v>
      </c>
      <c r="G14" s="12">
        <v>0</v>
      </c>
      <c r="H14" s="13">
        <v>850</v>
      </c>
      <c r="I14" s="13">
        <f t="shared" si="0"/>
        <v>1700</v>
      </c>
      <c r="J14" s="13">
        <f t="shared" si="1"/>
        <v>0</v>
      </c>
      <c r="K14" s="14">
        <f t="shared" si="2"/>
        <v>0</v>
      </c>
    </row>
    <row r="15" spans="1:11" ht="14.65" thickBot="1" x14ac:dyDescent="0.5">
      <c r="A15" s="9" t="s">
        <v>13</v>
      </c>
      <c r="B15" s="9" t="s">
        <v>36</v>
      </c>
      <c r="C15" s="9" t="s">
        <v>37</v>
      </c>
      <c r="D15" s="9" t="s">
        <v>38</v>
      </c>
      <c r="E15" s="9">
        <v>0</v>
      </c>
      <c r="F15" s="9">
        <v>9</v>
      </c>
      <c r="G15" s="12">
        <v>0</v>
      </c>
      <c r="H15" s="13">
        <v>750</v>
      </c>
      <c r="I15" s="13">
        <f t="shared" si="0"/>
        <v>6750</v>
      </c>
      <c r="J15" s="13">
        <f t="shared" si="1"/>
        <v>0</v>
      </c>
      <c r="K15" s="14">
        <f t="shared" si="2"/>
        <v>0</v>
      </c>
    </row>
    <row r="16" spans="1:11" ht="14.65" thickBot="1" x14ac:dyDescent="0.5">
      <c r="A16" s="9" t="s">
        <v>13</v>
      </c>
      <c r="B16" s="9" t="s">
        <v>39</v>
      </c>
      <c r="C16" s="9" t="s">
        <v>40</v>
      </c>
      <c r="D16" s="9" t="s">
        <v>41</v>
      </c>
      <c r="E16" s="9">
        <v>0</v>
      </c>
      <c r="F16" s="9">
        <v>2</v>
      </c>
      <c r="G16" s="12">
        <v>0</v>
      </c>
      <c r="H16" s="13">
        <v>1000</v>
      </c>
      <c r="I16" s="13">
        <f t="shared" si="0"/>
        <v>2000</v>
      </c>
      <c r="J16" s="13">
        <f t="shared" si="1"/>
        <v>0</v>
      </c>
      <c r="K16" s="14">
        <f t="shared" si="2"/>
        <v>0</v>
      </c>
    </row>
    <row r="17" spans="1:11" ht="14.65" thickBot="1" x14ac:dyDescent="0.5">
      <c r="A17" s="9" t="s">
        <v>13</v>
      </c>
      <c r="B17" s="9" t="s">
        <v>39</v>
      </c>
      <c r="C17" s="9" t="s">
        <v>42</v>
      </c>
      <c r="D17" s="9" t="s">
        <v>43</v>
      </c>
      <c r="E17" s="9">
        <v>0</v>
      </c>
      <c r="F17" s="9">
        <v>2</v>
      </c>
      <c r="G17" s="12">
        <v>0</v>
      </c>
      <c r="H17" s="13">
        <v>2000</v>
      </c>
      <c r="I17" s="13">
        <f t="shared" si="0"/>
        <v>4000</v>
      </c>
      <c r="J17" s="13">
        <f t="shared" si="1"/>
        <v>0</v>
      </c>
      <c r="K17" s="14">
        <f t="shared" si="2"/>
        <v>0</v>
      </c>
    </row>
    <row r="18" spans="1:11" ht="14.65" thickBot="1" x14ac:dyDescent="0.5">
      <c r="A18" s="9" t="s">
        <v>13</v>
      </c>
      <c r="B18" s="9" t="s">
        <v>44</v>
      </c>
      <c r="C18" s="9" t="s">
        <v>45</v>
      </c>
      <c r="D18" s="9" t="s">
        <v>46</v>
      </c>
      <c r="E18" s="9">
        <v>0</v>
      </c>
      <c r="F18" s="9">
        <v>1</v>
      </c>
      <c r="G18" s="12">
        <v>0</v>
      </c>
      <c r="H18" s="13">
        <v>1000</v>
      </c>
      <c r="I18" s="13">
        <f t="shared" si="0"/>
        <v>1000</v>
      </c>
      <c r="J18" s="13">
        <f t="shared" si="1"/>
        <v>0</v>
      </c>
      <c r="K18" s="14">
        <f t="shared" si="2"/>
        <v>0</v>
      </c>
    </row>
    <row r="19" spans="1:11" ht="14.65" thickBot="1" x14ac:dyDescent="0.5">
      <c r="A19" s="9" t="s">
        <v>13</v>
      </c>
      <c r="B19" s="9" t="s">
        <v>44</v>
      </c>
      <c r="C19" s="9" t="s">
        <v>47</v>
      </c>
      <c r="D19" s="9" t="s">
        <v>48</v>
      </c>
      <c r="E19" s="9">
        <v>0</v>
      </c>
      <c r="F19" s="9">
        <v>1</v>
      </c>
      <c r="G19" s="12">
        <v>0</v>
      </c>
      <c r="H19" s="13">
        <v>2000</v>
      </c>
      <c r="I19" s="13">
        <f t="shared" si="0"/>
        <v>2000</v>
      </c>
      <c r="J19" s="13">
        <f t="shared" si="1"/>
        <v>0</v>
      </c>
      <c r="K19" s="14">
        <f t="shared" si="2"/>
        <v>0</v>
      </c>
    </row>
    <row r="20" spans="1:11" ht="14.65" thickBot="1" x14ac:dyDescent="0.5">
      <c r="A20" s="9" t="s">
        <v>13</v>
      </c>
      <c r="B20" s="9" t="s">
        <v>49</v>
      </c>
      <c r="C20" s="9" t="s">
        <v>50</v>
      </c>
      <c r="D20" s="9" t="s">
        <v>51</v>
      </c>
      <c r="E20" s="9">
        <v>0</v>
      </c>
      <c r="F20" s="9">
        <v>2</v>
      </c>
      <c r="G20" s="12">
        <v>0</v>
      </c>
      <c r="H20" s="13">
        <v>2000</v>
      </c>
      <c r="I20" s="13">
        <f t="shared" si="0"/>
        <v>4000</v>
      </c>
      <c r="J20" s="13">
        <f t="shared" si="1"/>
        <v>0</v>
      </c>
      <c r="K20" s="14">
        <f t="shared" si="2"/>
        <v>0</v>
      </c>
    </row>
    <row r="21" spans="1:11" ht="14.65" thickBot="1" x14ac:dyDescent="0.5">
      <c r="A21" s="9" t="s">
        <v>13</v>
      </c>
      <c r="B21" s="9" t="s">
        <v>52</v>
      </c>
      <c r="C21" s="9" t="s">
        <v>53</v>
      </c>
      <c r="D21" s="9" t="s">
        <v>54</v>
      </c>
      <c r="E21" s="9">
        <v>0</v>
      </c>
      <c r="F21" s="9">
        <v>5</v>
      </c>
      <c r="G21" s="12">
        <v>0</v>
      </c>
      <c r="H21" s="13">
        <v>300</v>
      </c>
      <c r="I21" s="13">
        <f t="shared" si="0"/>
        <v>1500</v>
      </c>
      <c r="J21" s="13">
        <f t="shared" si="1"/>
        <v>0</v>
      </c>
      <c r="K21" s="14">
        <f t="shared" si="2"/>
        <v>0</v>
      </c>
    </row>
    <row r="22" spans="1:11" ht="14.65" thickBot="1" x14ac:dyDescent="0.5">
      <c r="A22" s="19" t="s">
        <v>55</v>
      </c>
      <c r="B22" s="19" t="s">
        <v>56</v>
      </c>
      <c r="C22" s="19" t="s">
        <v>57</v>
      </c>
      <c r="D22" s="19" t="s">
        <v>58</v>
      </c>
      <c r="E22" s="19">
        <v>0</v>
      </c>
      <c r="F22" s="19">
        <v>3</v>
      </c>
      <c r="G22" s="12">
        <v>0</v>
      </c>
      <c r="H22" s="20">
        <v>2000</v>
      </c>
      <c r="I22" s="20">
        <f t="shared" si="0"/>
        <v>6000</v>
      </c>
      <c r="J22" s="20">
        <f>G22*H22</f>
        <v>0</v>
      </c>
      <c r="K22" s="14">
        <f t="shared" si="2"/>
        <v>0</v>
      </c>
    </row>
    <row r="23" spans="1:11" ht="14.65" thickBot="1" x14ac:dyDescent="0.5">
      <c r="A23" s="19" t="s">
        <v>55</v>
      </c>
      <c r="B23" s="19" t="s">
        <v>59</v>
      </c>
      <c r="C23" s="19" t="s">
        <v>60</v>
      </c>
      <c r="D23" s="19" t="s">
        <v>61</v>
      </c>
      <c r="E23" s="19">
        <v>0</v>
      </c>
      <c r="F23" s="19">
        <v>2</v>
      </c>
      <c r="G23" s="12">
        <v>0</v>
      </c>
      <c r="H23" s="20">
        <v>1000</v>
      </c>
      <c r="I23" s="20">
        <f t="shared" si="0"/>
        <v>2000</v>
      </c>
      <c r="J23" s="20">
        <f t="shared" ref="J23:J26" si="3">G23*H23</f>
        <v>0</v>
      </c>
      <c r="K23" s="14">
        <f t="shared" si="2"/>
        <v>0</v>
      </c>
    </row>
    <row r="24" spans="1:11" ht="14.65" thickBot="1" x14ac:dyDescent="0.5">
      <c r="A24" s="19" t="s">
        <v>55</v>
      </c>
      <c r="B24" s="19" t="s">
        <v>62</v>
      </c>
      <c r="C24" s="19" t="s">
        <v>63</v>
      </c>
      <c r="D24" s="19" t="s">
        <v>64</v>
      </c>
      <c r="E24" s="19">
        <v>0</v>
      </c>
      <c r="F24" s="19">
        <v>2</v>
      </c>
      <c r="G24" s="12">
        <v>0</v>
      </c>
      <c r="H24" s="20">
        <v>1000</v>
      </c>
      <c r="I24" s="20">
        <f t="shared" si="0"/>
        <v>2000</v>
      </c>
      <c r="J24" s="20">
        <f t="shared" si="3"/>
        <v>0</v>
      </c>
      <c r="K24" s="14">
        <f t="shared" si="2"/>
        <v>0</v>
      </c>
    </row>
    <row r="25" spans="1:11" ht="14.65" thickBot="1" x14ac:dyDescent="0.5">
      <c r="A25" s="19" t="s">
        <v>55</v>
      </c>
      <c r="B25" s="19" t="s">
        <v>65</v>
      </c>
      <c r="C25" s="19" t="s">
        <v>66</v>
      </c>
      <c r="D25" s="19" t="s">
        <v>67</v>
      </c>
      <c r="E25" s="19">
        <v>0</v>
      </c>
      <c r="F25" s="19">
        <v>2</v>
      </c>
      <c r="G25" s="12">
        <v>0</v>
      </c>
      <c r="H25" s="20">
        <v>1000</v>
      </c>
      <c r="I25" s="20">
        <f t="shared" si="0"/>
        <v>2000</v>
      </c>
      <c r="J25" s="20">
        <f t="shared" si="3"/>
        <v>0</v>
      </c>
      <c r="K25" s="14">
        <f t="shared" si="2"/>
        <v>0</v>
      </c>
    </row>
    <row r="26" spans="1:11" ht="14.65" thickBot="1" x14ac:dyDescent="0.5">
      <c r="A26" s="19" t="s">
        <v>55</v>
      </c>
      <c r="B26" s="19" t="s">
        <v>68</v>
      </c>
      <c r="C26" s="19" t="s">
        <v>69</v>
      </c>
      <c r="D26" s="19" t="s">
        <v>70</v>
      </c>
      <c r="E26" s="19">
        <v>0</v>
      </c>
      <c r="F26" s="19">
        <v>2</v>
      </c>
      <c r="G26" s="12">
        <v>0</v>
      </c>
      <c r="H26" s="20">
        <v>2000</v>
      </c>
      <c r="I26" s="20">
        <f>F26*H26</f>
        <v>4000</v>
      </c>
      <c r="J26" s="20">
        <f t="shared" si="3"/>
        <v>0</v>
      </c>
      <c r="K26" s="14">
        <f>MIN(I26:J26)</f>
        <v>0</v>
      </c>
    </row>
    <row r="27" spans="1:11" ht="18" x14ac:dyDescent="0.55000000000000004">
      <c r="A27" s="3" t="s">
        <v>71</v>
      </c>
      <c r="B27" s="3"/>
      <c r="C27" s="3"/>
      <c r="D27" s="3"/>
      <c r="E27" s="3"/>
      <c r="F27" s="3"/>
      <c r="G27" s="3"/>
      <c r="H27" s="21"/>
      <c r="I27" s="21"/>
      <c r="J27" s="21"/>
      <c r="K27" s="21">
        <f>SUM(K5:K26)</f>
        <v>2000</v>
      </c>
    </row>
    <row r="29" spans="1:11" s="22" customFormat="1" ht="21" x14ac:dyDescent="0.65">
      <c r="A29" s="26" t="s">
        <v>81</v>
      </c>
    </row>
    <row r="30" spans="1:11" s="22" customFormat="1" ht="18" x14ac:dyDescent="0.55000000000000004">
      <c r="A30" s="25" t="s">
        <v>82</v>
      </c>
    </row>
  </sheetData>
  <sheetProtection algorithmName="SHA-512" hashValue="QEATt4638f3rQX94XfXVIz7V97EBlDz0vnWp+UFr4mUobA/QJzkaGSrPvhnRoCM3hMOEqiBYndpbBKMJv7cXjw==" saltValue="F/28758tBDQPax6VBJR5dQ==" spinCount="100000" sheet="1" objects="1" scenarios="1"/>
  <protectedRanges>
    <protectedRange sqref="G8:G26" name="Range3_1_1"/>
    <protectedRange sqref="G5:G6" name="Range2_1_1"/>
    <protectedRange sqref="D1" name="Range1_1_1"/>
  </protectedRanges>
  <phoneticPr fontId="10"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84E9-874E-4654-A4CC-087DCB027B3E}">
  <dimension ref="A1:K30"/>
  <sheetViews>
    <sheetView zoomScale="90" zoomScaleNormal="90" workbookViewId="0">
      <selection activeCell="A30" sqref="A30"/>
    </sheetView>
  </sheetViews>
  <sheetFormatPr defaultRowHeight="14.25" x14ac:dyDescent="0.45"/>
  <cols>
    <col min="1" max="1" width="18.265625" customWidth="1"/>
    <col min="2" max="2" width="31.33203125" customWidth="1"/>
    <col min="3" max="3" width="39.86328125" customWidth="1"/>
    <col min="4" max="4" width="13.53125" customWidth="1"/>
    <col min="5" max="5" width="7.265625" customWidth="1"/>
    <col min="6" max="6" width="6.3984375" customWidth="1"/>
    <col min="10" max="10" width="10.796875" customWidth="1"/>
    <col min="11" max="11" width="11.46484375" customWidth="1"/>
  </cols>
  <sheetData>
    <row r="1" spans="1:11" ht="23.65" thickBot="1" x14ac:dyDescent="0.75">
      <c r="A1" s="23">
        <v>2028</v>
      </c>
      <c r="B1" s="2"/>
      <c r="C1" s="3" t="s">
        <v>0</v>
      </c>
      <c r="D1" s="4">
        <v>30000</v>
      </c>
      <c r="E1" s="3" t="s">
        <v>1</v>
      </c>
      <c r="F1" s="2"/>
      <c r="G1" s="2"/>
      <c r="H1" s="2"/>
      <c r="I1" s="2"/>
      <c r="J1" s="2"/>
      <c r="K1" s="2"/>
    </row>
    <row r="2" spans="1:11" ht="18" x14ac:dyDescent="0.55000000000000004">
      <c r="A2" s="2"/>
      <c r="B2" s="2"/>
      <c r="C2" s="3" t="s">
        <v>2</v>
      </c>
      <c r="D2" s="5">
        <f>K27/D1*100</f>
        <v>6.666666666666667</v>
      </c>
      <c r="E2" s="3" t="s">
        <v>3</v>
      </c>
      <c r="F2" s="2"/>
      <c r="G2" s="2"/>
      <c r="H2" s="2"/>
      <c r="I2" s="2"/>
      <c r="J2" s="2"/>
      <c r="K2" s="2"/>
    </row>
    <row r="3" spans="1:11" ht="18" x14ac:dyDescent="0.55000000000000004">
      <c r="A3" s="6" t="s">
        <v>4</v>
      </c>
      <c r="F3" s="2"/>
      <c r="G3" s="2"/>
      <c r="H3" s="2"/>
      <c r="I3" s="2"/>
      <c r="J3" s="2"/>
      <c r="K3" s="2"/>
    </row>
    <row r="4" spans="1:11" ht="28.9" thickBot="1" x14ac:dyDescent="0.5">
      <c r="A4" s="1" t="s">
        <v>5</v>
      </c>
      <c r="B4" s="2"/>
      <c r="C4" s="2" t="s">
        <v>77</v>
      </c>
      <c r="D4" s="2" t="s">
        <v>76</v>
      </c>
      <c r="E4" s="8" t="s">
        <v>79</v>
      </c>
      <c r="F4" s="8" t="s">
        <v>78</v>
      </c>
      <c r="G4" s="7" t="s">
        <v>8</v>
      </c>
      <c r="H4" s="8" t="s">
        <v>9</v>
      </c>
      <c r="I4" s="8" t="s">
        <v>10</v>
      </c>
      <c r="J4" s="8" t="s">
        <v>11</v>
      </c>
      <c r="K4" s="8" t="s">
        <v>12</v>
      </c>
    </row>
    <row r="5" spans="1:11" ht="14.65" thickBot="1" x14ac:dyDescent="0.5">
      <c r="A5" s="9" t="s">
        <v>13</v>
      </c>
      <c r="B5" s="9" t="s">
        <v>80</v>
      </c>
      <c r="C5" s="9"/>
      <c r="D5" s="9" t="s">
        <v>14</v>
      </c>
      <c r="E5" s="9">
        <v>1</v>
      </c>
      <c r="F5" s="11" t="s">
        <v>15</v>
      </c>
      <c r="G5" s="12">
        <v>1</v>
      </c>
      <c r="H5" s="13">
        <v>0</v>
      </c>
      <c r="I5" s="13">
        <v>0</v>
      </c>
      <c r="J5" s="13">
        <v>0</v>
      </c>
      <c r="K5" s="14"/>
    </row>
    <row r="6" spans="1:11" ht="14.65" thickBot="1" x14ac:dyDescent="0.5">
      <c r="A6" s="15" t="s">
        <v>16</v>
      </c>
      <c r="B6" s="15"/>
      <c r="C6" s="15" t="s">
        <v>17</v>
      </c>
      <c r="D6" s="15" t="s">
        <v>18</v>
      </c>
      <c r="E6" s="15">
        <v>1</v>
      </c>
      <c r="F6" s="15">
        <v>3</v>
      </c>
      <c r="G6" s="12">
        <v>1</v>
      </c>
      <c r="H6" s="16">
        <v>2000</v>
      </c>
      <c r="I6" s="16">
        <f>F6*H6</f>
        <v>6000</v>
      </c>
      <c r="J6" s="16">
        <f>G6*H6</f>
        <v>2000</v>
      </c>
      <c r="K6" s="14">
        <f>MIN(I6:J6)</f>
        <v>2000</v>
      </c>
    </row>
    <row r="7" spans="1:11" ht="28.9" thickBot="1" x14ac:dyDescent="0.5">
      <c r="A7" s="1" t="s">
        <v>73</v>
      </c>
      <c r="B7" s="2"/>
      <c r="C7" s="2" t="s">
        <v>74</v>
      </c>
      <c r="D7" s="2" t="s">
        <v>75</v>
      </c>
      <c r="E7" s="7" t="s">
        <v>6</v>
      </c>
      <c r="F7" s="7" t="s">
        <v>7</v>
      </c>
      <c r="G7" s="7" t="s">
        <v>8</v>
      </c>
      <c r="H7" s="8" t="s">
        <v>9</v>
      </c>
      <c r="I7" s="8" t="s">
        <v>10</v>
      </c>
      <c r="J7" s="8" t="s">
        <v>11</v>
      </c>
      <c r="K7" s="8" t="s">
        <v>12</v>
      </c>
    </row>
    <row r="8" spans="1:11" ht="14.65" thickBot="1" x14ac:dyDescent="0.5">
      <c r="A8" s="17" t="s">
        <v>19</v>
      </c>
      <c r="B8" s="17" t="s">
        <v>20</v>
      </c>
      <c r="C8" s="17" t="s">
        <v>21</v>
      </c>
      <c r="D8" s="17" t="s">
        <v>22</v>
      </c>
      <c r="E8" s="17">
        <v>0</v>
      </c>
      <c r="F8" s="17">
        <v>3</v>
      </c>
      <c r="G8" s="12">
        <v>0</v>
      </c>
      <c r="H8" s="18">
        <v>1000</v>
      </c>
      <c r="I8" s="18">
        <f t="shared" ref="I8:I25" si="0">F8*H8</f>
        <v>3000</v>
      </c>
      <c r="J8" s="18">
        <f t="shared" ref="J8:J21" si="1">G8*H8</f>
        <v>0</v>
      </c>
      <c r="K8" s="14">
        <f t="shared" ref="K8:K25" si="2">MIN(I8:J8)</f>
        <v>0</v>
      </c>
    </row>
    <row r="9" spans="1:11" ht="14.65" thickBot="1" x14ac:dyDescent="0.5">
      <c r="A9" s="17" t="s">
        <v>19</v>
      </c>
      <c r="B9" s="17" t="s">
        <v>23</v>
      </c>
      <c r="C9" s="17" t="s">
        <v>24</v>
      </c>
      <c r="D9" s="17" t="s">
        <v>25</v>
      </c>
      <c r="E9" s="17">
        <v>0</v>
      </c>
      <c r="F9" s="17">
        <v>2</v>
      </c>
      <c r="G9" s="12">
        <v>0</v>
      </c>
      <c r="H9" s="18">
        <v>1500</v>
      </c>
      <c r="I9" s="18">
        <f t="shared" si="0"/>
        <v>3000</v>
      </c>
      <c r="J9" s="18">
        <f t="shared" si="1"/>
        <v>0</v>
      </c>
      <c r="K9" s="14">
        <f t="shared" si="2"/>
        <v>0</v>
      </c>
    </row>
    <row r="10" spans="1:11" ht="14.65" thickBot="1" x14ac:dyDescent="0.5">
      <c r="A10" s="17" t="s">
        <v>19</v>
      </c>
      <c r="B10" s="17" t="s">
        <v>23</v>
      </c>
      <c r="C10" s="17" t="s">
        <v>26</v>
      </c>
      <c r="D10" s="17" t="s">
        <v>25</v>
      </c>
      <c r="E10" s="17">
        <v>0</v>
      </c>
      <c r="F10" s="17">
        <v>2</v>
      </c>
      <c r="G10" s="12">
        <v>0</v>
      </c>
      <c r="H10" s="18">
        <v>2500</v>
      </c>
      <c r="I10" s="18">
        <f t="shared" si="0"/>
        <v>5000</v>
      </c>
      <c r="J10" s="18">
        <f t="shared" si="1"/>
        <v>0</v>
      </c>
      <c r="K10" s="14">
        <f t="shared" si="2"/>
        <v>0</v>
      </c>
    </row>
    <row r="11" spans="1:11" ht="14.65" thickBot="1" x14ac:dyDescent="0.5">
      <c r="A11" s="17" t="s">
        <v>19</v>
      </c>
      <c r="B11" s="17" t="s">
        <v>23</v>
      </c>
      <c r="C11" s="17" t="s">
        <v>27</v>
      </c>
      <c r="D11" s="17" t="s">
        <v>25</v>
      </c>
      <c r="E11" s="17">
        <v>0</v>
      </c>
      <c r="F11" s="17">
        <v>2</v>
      </c>
      <c r="G11" s="12">
        <v>0</v>
      </c>
      <c r="H11" s="18">
        <v>3000</v>
      </c>
      <c r="I11" s="18">
        <f t="shared" si="0"/>
        <v>6000</v>
      </c>
      <c r="J11" s="18">
        <f t="shared" si="1"/>
        <v>0</v>
      </c>
      <c r="K11" s="14">
        <f t="shared" si="2"/>
        <v>0</v>
      </c>
    </row>
    <row r="12" spans="1:11" ht="14.65" thickBot="1" x14ac:dyDescent="0.5">
      <c r="A12" s="9" t="s">
        <v>13</v>
      </c>
      <c r="B12" s="9" t="s">
        <v>28</v>
      </c>
      <c r="C12" s="9" t="s">
        <v>29</v>
      </c>
      <c r="D12" s="9" t="s">
        <v>30</v>
      </c>
      <c r="E12" s="9">
        <v>0</v>
      </c>
      <c r="F12" s="9">
        <v>3</v>
      </c>
      <c r="G12" s="12">
        <v>0</v>
      </c>
      <c r="H12" s="13">
        <v>1000</v>
      </c>
      <c r="I12" s="13">
        <f t="shared" si="0"/>
        <v>3000</v>
      </c>
      <c r="J12" s="13">
        <f t="shared" si="1"/>
        <v>0</v>
      </c>
      <c r="K12" s="14">
        <f t="shared" si="2"/>
        <v>0</v>
      </c>
    </row>
    <row r="13" spans="1:11" ht="14.65" thickBot="1" x14ac:dyDescent="0.5">
      <c r="A13" s="9" t="s">
        <v>13</v>
      </c>
      <c r="B13" s="9" t="s">
        <v>28</v>
      </c>
      <c r="C13" s="9" t="s">
        <v>31</v>
      </c>
      <c r="D13" s="9" t="s">
        <v>32</v>
      </c>
      <c r="E13" s="9">
        <v>0</v>
      </c>
      <c r="F13" s="9">
        <v>3</v>
      </c>
      <c r="G13" s="12">
        <v>0</v>
      </c>
      <c r="H13" s="13">
        <v>2000</v>
      </c>
      <c r="I13" s="13">
        <f t="shared" si="0"/>
        <v>6000</v>
      </c>
      <c r="J13" s="13">
        <f t="shared" si="1"/>
        <v>0</v>
      </c>
      <c r="K13" s="14">
        <f t="shared" si="2"/>
        <v>0</v>
      </c>
    </row>
    <row r="14" spans="1:11" ht="14.65" thickBot="1" x14ac:dyDescent="0.5">
      <c r="A14" s="9" t="s">
        <v>13</v>
      </c>
      <c r="B14" s="9" t="s">
        <v>33</v>
      </c>
      <c r="C14" s="9" t="s">
        <v>34</v>
      </c>
      <c r="D14" s="9" t="s">
        <v>35</v>
      </c>
      <c r="E14" s="9">
        <v>0</v>
      </c>
      <c r="F14" s="9">
        <v>2</v>
      </c>
      <c r="G14" s="12">
        <v>0</v>
      </c>
      <c r="H14" s="13">
        <v>850</v>
      </c>
      <c r="I14" s="13">
        <f t="shared" si="0"/>
        <v>1700</v>
      </c>
      <c r="J14" s="13">
        <f t="shared" si="1"/>
        <v>0</v>
      </c>
      <c r="K14" s="14">
        <f t="shared" si="2"/>
        <v>0</v>
      </c>
    </row>
    <row r="15" spans="1:11" ht="14.65" thickBot="1" x14ac:dyDescent="0.5">
      <c r="A15" s="9" t="s">
        <v>13</v>
      </c>
      <c r="B15" s="9" t="s">
        <v>36</v>
      </c>
      <c r="C15" s="9" t="s">
        <v>37</v>
      </c>
      <c r="D15" s="9" t="s">
        <v>38</v>
      </c>
      <c r="E15" s="9">
        <v>0</v>
      </c>
      <c r="F15" s="9">
        <v>9</v>
      </c>
      <c r="G15" s="12">
        <v>0</v>
      </c>
      <c r="H15" s="13">
        <v>750</v>
      </c>
      <c r="I15" s="13">
        <f t="shared" si="0"/>
        <v>6750</v>
      </c>
      <c r="J15" s="13">
        <f t="shared" si="1"/>
        <v>0</v>
      </c>
      <c r="K15" s="14">
        <f t="shared" si="2"/>
        <v>0</v>
      </c>
    </row>
    <row r="16" spans="1:11" ht="14.65" thickBot="1" x14ac:dyDescent="0.5">
      <c r="A16" s="9" t="s">
        <v>13</v>
      </c>
      <c r="B16" s="9" t="s">
        <v>39</v>
      </c>
      <c r="C16" s="9" t="s">
        <v>40</v>
      </c>
      <c r="D16" s="9" t="s">
        <v>41</v>
      </c>
      <c r="E16" s="9">
        <v>0</v>
      </c>
      <c r="F16" s="9">
        <v>2</v>
      </c>
      <c r="G16" s="12">
        <v>0</v>
      </c>
      <c r="H16" s="13">
        <v>1000</v>
      </c>
      <c r="I16" s="13">
        <f t="shared" si="0"/>
        <v>2000</v>
      </c>
      <c r="J16" s="13">
        <f t="shared" si="1"/>
        <v>0</v>
      </c>
      <c r="K16" s="14">
        <f t="shared" si="2"/>
        <v>0</v>
      </c>
    </row>
    <row r="17" spans="1:11" ht="14.65" thickBot="1" x14ac:dyDescent="0.5">
      <c r="A17" s="9" t="s">
        <v>13</v>
      </c>
      <c r="B17" s="9" t="s">
        <v>39</v>
      </c>
      <c r="C17" s="9" t="s">
        <v>42</v>
      </c>
      <c r="D17" s="9" t="s">
        <v>43</v>
      </c>
      <c r="E17" s="9">
        <v>0</v>
      </c>
      <c r="F17" s="9">
        <v>2</v>
      </c>
      <c r="G17" s="12">
        <v>0</v>
      </c>
      <c r="H17" s="13">
        <v>2000</v>
      </c>
      <c r="I17" s="13">
        <f t="shared" si="0"/>
        <v>4000</v>
      </c>
      <c r="J17" s="13">
        <f t="shared" si="1"/>
        <v>0</v>
      </c>
      <c r="K17" s="14">
        <f t="shared" si="2"/>
        <v>0</v>
      </c>
    </row>
    <row r="18" spans="1:11" ht="14.65" thickBot="1" x14ac:dyDescent="0.5">
      <c r="A18" s="9" t="s">
        <v>13</v>
      </c>
      <c r="B18" s="9" t="s">
        <v>44</v>
      </c>
      <c r="C18" s="9" t="s">
        <v>45</v>
      </c>
      <c r="D18" s="9" t="s">
        <v>46</v>
      </c>
      <c r="E18" s="9">
        <v>0</v>
      </c>
      <c r="F18" s="9">
        <v>1</v>
      </c>
      <c r="G18" s="12">
        <v>0</v>
      </c>
      <c r="H18" s="13">
        <v>1000</v>
      </c>
      <c r="I18" s="13">
        <f t="shared" si="0"/>
        <v>1000</v>
      </c>
      <c r="J18" s="13">
        <f t="shared" si="1"/>
        <v>0</v>
      </c>
      <c r="K18" s="14">
        <f t="shared" si="2"/>
        <v>0</v>
      </c>
    </row>
    <row r="19" spans="1:11" ht="14.65" thickBot="1" x14ac:dyDescent="0.5">
      <c r="A19" s="9" t="s">
        <v>13</v>
      </c>
      <c r="B19" s="9" t="s">
        <v>44</v>
      </c>
      <c r="C19" s="9" t="s">
        <v>47</v>
      </c>
      <c r="D19" s="9" t="s">
        <v>48</v>
      </c>
      <c r="E19" s="9">
        <v>0</v>
      </c>
      <c r="F19" s="9">
        <v>1</v>
      </c>
      <c r="G19" s="12">
        <v>0</v>
      </c>
      <c r="H19" s="13">
        <v>2000</v>
      </c>
      <c r="I19" s="13">
        <f t="shared" si="0"/>
        <v>2000</v>
      </c>
      <c r="J19" s="13">
        <f t="shared" si="1"/>
        <v>0</v>
      </c>
      <c r="K19" s="14">
        <f t="shared" si="2"/>
        <v>0</v>
      </c>
    </row>
    <row r="20" spans="1:11" ht="14.65" thickBot="1" x14ac:dyDescent="0.5">
      <c r="A20" s="9" t="s">
        <v>13</v>
      </c>
      <c r="B20" s="9" t="s">
        <v>49</v>
      </c>
      <c r="C20" s="9" t="s">
        <v>50</v>
      </c>
      <c r="D20" s="9" t="s">
        <v>51</v>
      </c>
      <c r="E20" s="9">
        <v>0</v>
      </c>
      <c r="F20" s="9">
        <v>2</v>
      </c>
      <c r="G20" s="12">
        <v>0</v>
      </c>
      <c r="H20" s="13">
        <v>2000</v>
      </c>
      <c r="I20" s="13">
        <f t="shared" si="0"/>
        <v>4000</v>
      </c>
      <c r="J20" s="13">
        <f t="shared" si="1"/>
        <v>0</v>
      </c>
      <c r="K20" s="14">
        <f t="shared" si="2"/>
        <v>0</v>
      </c>
    </row>
    <row r="21" spans="1:11" ht="14.65" thickBot="1" x14ac:dyDescent="0.5">
      <c r="A21" s="9" t="s">
        <v>13</v>
      </c>
      <c r="B21" s="9" t="s">
        <v>52</v>
      </c>
      <c r="C21" s="9" t="s">
        <v>53</v>
      </c>
      <c r="D21" s="9" t="s">
        <v>54</v>
      </c>
      <c r="E21" s="9">
        <v>0</v>
      </c>
      <c r="F21" s="9">
        <v>5</v>
      </c>
      <c r="G21" s="12">
        <v>0</v>
      </c>
      <c r="H21" s="13">
        <v>300</v>
      </c>
      <c r="I21" s="13">
        <f t="shared" si="0"/>
        <v>1500</v>
      </c>
      <c r="J21" s="13">
        <f t="shared" si="1"/>
        <v>0</v>
      </c>
      <c r="K21" s="14">
        <f t="shared" si="2"/>
        <v>0</v>
      </c>
    </row>
    <row r="22" spans="1:11" ht="14.65" thickBot="1" x14ac:dyDescent="0.5">
      <c r="A22" s="19" t="s">
        <v>55</v>
      </c>
      <c r="B22" s="19" t="s">
        <v>56</v>
      </c>
      <c r="C22" s="19" t="s">
        <v>57</v>
      </c>
      <c r="D22" s="19" t="s">
        <v>58</v>
      </c>
      <c r="E22" s="19">
        <v>0</v>
      </c>
      <c r="F22" s="19">
        <v>3</v>
      </c>
      <c r="G22" s="12">
        <v>0</v>
      </c>
      <c r="H22" s="20">
        <v>2000</v>
      </c>
      <c r="I22" s="20">
        <f t="shared" si="0"/>
        <v>6000</v>
      </c>
      <c r="J22" s="20">
        <f>G22*H22</f>
        <v>0</v>
      </c>
      <c r="K22" s="14">
        <f t="shared" si="2"/>
        <v>0</v>
      </c>
    </row>
    <row r="23" spans="1:11" ht="14.65" thickBot="1" x14ac:dyDescent="0.5">
      <c r="A23" s="19" t="s">
        <v>55</v>
      </c>
      <c r="B23" s="19" t="s">
        <v>59</v>
      </c>
      <c r="C23" s="19" t="s">
        <v>60</v>
      </c>
      <c r="D23" s="19" t="s">
        <v>61</v>
      </c>
      <c r="E23" s="19">
        <v>0</v>
      </c>
      <c r="F23" s="19">
        <v>2</v>
      </c>
      <c r="G23" s="12">
        <v>0</v>
      </c>
      <c r="H23" s="20">
        <v>1000</v>
      </c>
      <c r="I23" s="20">
        <f t="shared" si="0"/>
        <v>2000</v>
      </c>
      <c r="J23" s="20">
        <f t="shared" ref="J23:J26" si="3">G23*H23</f>
        <v>0</v>
      </c>
      <c r="K23" s="14">
        <f t="shared" si="2"/>
        <v>0</v>
      </c>
    </row>
    <row r="24" spans="1:11" ht="14.65" thickBot="1" x14ac:dyDescent="0.5">
      <c r="A24" s="19" t="s">
        <v>55</v>
      </c>
      <c r="B24" s="19" t="s">
        <v>62</v>
      </c>
      <c r="C24" s="19" t="s">
        <v>63</v>
      </c>
      <c r="D24" s="19" t="s">
        <v>64</v>
      </c>
      <c r="E24" s="19">
        <v>0</v>
      </c>
      <c r="F24" s="19">
        <v>2</v>
      </c>
      <c r="G24" s="12">
        <v>0</v>
      </c>
      <c r="H24" s="20">
        <v>1000</v>
      </c>
      <c r="I24" s="20">
        <f t="shared" si="0"/>
        <v>2000</v>
      </c>
      <c r="J24" s="20">
        <f t="shared" si="3"/>
        <v>0</v>
      </c>
      <c r="K24" s="14">
        <f t="shared" si="2"/>
        <v>0</v>
      </c>
    </row>
    <row r="25" spans="1:11" ht="14.65" thickBot="1" x14ac:dyDescent="0.5">
      <c r="A25" s="19" t="s">
        <v>55</v>
      </c>
      <c r="B25" s="19" t="s">
        <v>65</v>
      </c>
      <c r="C25" s="19" t="s">
        <v>66</v>
      </c>
      <c r="D25" s="19" t="s">
        <v>67</v>
      </c>
      <c r="E25" s="19">
        <v>0</v>
      </c>
      <c r="F25" s="19">
        <v>2</v>
      </c>
      <c r="G25" s="12">
        <v>0</v>
      </c>
      <c r="H25" s="20">
        <v>1000</v>
      </c>
      <c r="I25" s="20">
        <f t="shared" si="0"/>
        <v>2000</v>
      </c>
      <c r="J25" s="20">
        <f t="shared" si="3"/>
        <v>0</v>
      </c>
      <c r="K25" s="14">
        <f t="shared" si="2"/>
        <v>0</v>
      </c>
    </row>
    <row r="26" spans="1:11" ht="14.65" thickBot="1" x14ac:dyDescent="0.5">
      <c r="A26" s="19" t="s">
        <v>55</v>
      </c>
      <c r="B26" s="19" t="s">
        <v>68</v>
      </c>
      <c r="C26" s="19" t="s">
        <v>69</v>
      </c>
      <c r="D26" s="19" t="s">
        <v>70</v>
      </c>
      <c r="E26" s="19">
        <v>0</v>
      </c>
      <c r="F26" s="19">
        <v>2</v>
      </c>
      <c r="G26" s="12">
        <v>0</v>
      </c>
      <c r="H26" s="20">
        <v>2000</v>
      </c>
      <c r="I26" s="20">
        <f>F26*H26</f>
        <v>4000</v>
      </c>
      <c r="J26" s="20">
        <f t="shared" si="3"/>
        <v>0</v>
      </c>
      <c r="K26" s="14">
        <f>MIN(I26:J26)</f>
        <v>0</v>
      </c>
    </row>
    <row r="27" spans="1:11" ht="18" x14ac:dyDescent="0.55000000000000004">
      <c r="A27" s="3" t="s">
        <v>71</v>
      </c>
      <c r="B27" s="3"/>
      <c r="C27" s="3"/>
      <c r="D27" s="3"/>
      <c r="E27" s="3"/>
      <c r="F27" s="3"/>
      <c r="G27" s="3"/>
      <c r="H27" s="21"/>
      <c r="I27" s="21"/>
      <c r="J27" s="21"/>
      <c r="K27" s="21">
        <f>SUM(K5:K26)</f>
        <v>2000</v>
      </c>
    </row>
    <row r="29" spans="1:11" s="22" customFormat="1" ht="21" x14ac:dyDescent="0.65">
      <c r="A29" s="26" t="s">
        <v>81</v>
      </c>
    </row>
    <row r="30" spans="1:11" s="22" customFormat="1" ht="18" x14ac:dyDescent="0.55000000000000004">
      <c r="A30" s="25" t="s">
        <v>82</v>
      </c>
    </row>
  </sheetData>
  <sheetProtection algorithmName="SHA-512" hashValue="HviY0VPeJTYWvdjk7u+OKKeA1PCcy1+FV77EBdl6Ts5+1KIsjg3paeCnQb5WZsbC122qpc17HAk1JCpTtVtCNA==" saltValue="H4zqfce2dLtuNmUFHvIxwQ==" spinCount="100000" sheet="1" objects="1" scenarios="1"/>
  <protectedRanges>
    <protectedRange sqref="G8:G26" name="Range3_1_1"/>
    <protectedRange sqref="G5:G6" name="Range2_1_1"/>
    <protectedRange sqref="D1" name="Range1_1_1"/>
  </protectedRanges>
  <phoneticPr fontId="10"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1db1b9-33a0-447a-8726-ec1a7d93aa02">
      <Terms xmlns="http://schemas.microsoft.com/office/infopath/2007/PartnerControls"/>
    </lcf76f155ced4ddcb4097134ff3c332f>
    <TaxCatchAll xmlns="70b8dd83-fd17-4b17-b50f-19c0932e6f4f" xsi:nil="true"/>
    <_Flow_SignoffStatus xmlns="2f1db1b9-33a0-447a-8726-ec1a7d93aa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E4D72B7258F24281FB466615F9ABFF" ma:contentTypeVersion="19" ma:contentTypeDescription="Create a new document." ma:contentTypeScope="" ma:versionID="fce5c944264abafd625177ca35a3e8b9">
  <xsd:schema xmlns:xsd="http://www.w3.org/2001/XMLSchema" xmlns:xs="http://www.w3.org/2001/XMLSchema" xmlns:p="http://schemas.microsoft.com/office/2006/metadata/properties" xmlns:ns2="70b8dd83-fd17-4b17-b50f-19c0932e6f4f" xmlns:ns3="2f1db1b9-33a0-447a-8726-ec1a7d93aa02" targetNamespace="http://schemas.microsoft.com/office/2006/metadata/properties" ma:root="true" ma:fieldsID="663d8c9513091820ac6afeed02472998" ns2:_="" ns3:_="">
    <xsd:import namespace="70b8dd83-fd17-4b17-b50f-19c0932e6f4f"/>
    <xsd:import namespace="2f1db1b9-33a0-447a-8726-ec1a7d93aa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8dd83-fd17-4b17-b50f-19c0932e6f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3487ed2-c9cc-4d53-8829-28ab797bfb78}" ma:internalName="TaxCatchAll" ma:showField="CatchAllData" ma:web="70b8dd83-fd17-4b17-b50f-19c0932e6f4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1db1b9-33a0-447a-8726-ec1a7d93aa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5f33e-29d8-4f9a-b746-dab35ffce6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5C40E4-41A8-4059-B9DC-546B3EA0E09A}">
  <ds:schemaRefs>
    <ds:schemaRef ds:uri="http://schemas.microsoft.com/office/2006/metadata/properties"/>
    <ds:schemaRef ds:uri="http://schemas.microsoft.com/office/infopath/2007/PartnerControls"/>
    <ds:schemaRef ds:uri="2f1db1b9-33a0-447a-8726-ec1a7d93aa02"/>
    <ds:schemaRef ds:uri="70b8dd83-fd17-4b17-b50f-19c0932e6f4f"/>
  </ds:schemaRefs>
</ds:datastoreItem>
</file>

<file path=customXml/itemProps2.xml><?xml version="1.0" encoding="utf-8"?>
<ds:datastoreItem xmlns:ds="http://schemas.openxmlformats.org/officeDocument/2006/customXml" ds:itemID="{E51AFD82-B882-4BA8-92FD-6473C5E78CC1}"/>
</file>

<file path=customXml/itemProps3.xml><?xml version="1.0" encoding="utf-8"?>
<ds:datastoreItem xmlns:ds="http://schemas.openxmlformats.org/officeDocument/2006/customXml" ds:itemID="{B066360E-ED85-4199-B1A6-0CD9B562AD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vt:lpstr>
      <vt:lpstr>2026</vt:lpstr>
      <vt:lpstr>2027</vt:lpstr>
      <vt:lpstr>2028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Bence Huba</dc:creator>
  <cp:lastModifiedBy>Bence Huba</cp:lastModifiedBy>
  <dcterms:created xsi:type="dcterms:W3CDTF">2024-07-02T12:35:17Z</dcterms:created>
  <dcterms:modified xsi:type="dcterms:W3CDTF">2024-07-16T09:38:13Z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0x01010052E4D72B7258F24281FB466615F9ABFF</vt:lpwstr>
  </property>
  <property fmtid="{D5CDD505-2E9C-101B-9397-08002B2CF9AE}" pid="3" name="MediaServiceImageTags">
    <vt:lpwstr/>
  </property>
</Properties>
</file>